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6"/>
  <workbookPr/>
  <mc:AlternateContent xmlns:mc="http://schemas.openxmlformats.org/markup-compatibility/2006">
    <mc:Choice Requires="x15">
      <x15ac:absPath xmlns:x15ac="http://schemas.microsoft.com/office/spreadsheetml/2010/11/ac" url="/Users/apple/Desktop/202401251210444320/23-24-2实习材料计划/智能制造系（按专业投标）/"/>
    </mc:Choice>
  </mc:AlternateContent>
  <xr:revisionPtr revIDLastSave="0" documentId="13_ncr:1_{0DCD5DB1-9506-114D-B2C1-3BF0D6308FCF}" xr6:coauthVersionLast="47" xr6:coauthVersionMax="47" xr10:uidLastSave="{00000000-0000-0000-0000-000000000000}"/>
  <bookViews>
    <workbookView xWindow="7040" yWindow="500" windowWidth="25600" windowHeight="13240" tabRatio="879" firstSheet="2" activeTab="4" xr2:uid="{00000000-000D-0000-FFFF-FFFF00000000}"/>
  </bookViews>
  <sheets>
    <sheet name="按教研室汇总" sheetId="2" r:id="rId1"/>
    <sheet name="按年级汇总" sheetId="3" r:id="rId2"/>
    <sheet name="23机电中技" sheetId="4" r:id="rId3"/>
    <sheet name="23智能制造高技" sheetId="5" r:id="rId4"/>
    <sheet name="20高机电1" sheetId="12" r:id="rId5"/>
    <sheet name="22机电中技" sheetId="14" r:id="rId6"/>
    <sheet name="22机电高技1" sheetId="15" r:id="rId7"/>
    <sheet name="22城轨运管1" sheetId="18" r:id="rId8"/>
    <sheet name="22城轨运管2" sheetId="19" r:id="rId9"/>
    <sheet name="21运检" sheetId="20" r:id="rId10"/>
    <sheet name="21运管" sheetId="21" r:id="rId11"/>
    <sheet name="22对口6 " sheetId="23" r:id="rId12"/>
    <sheet name="22对口5" sheetId="22" r:id="rId13"/>
    <sheet name="23钣金" sheetId="24" r:id="rId14"/>
    <sheet name="20技师机器人青苗" sheetId="7" r:id="rId15"/>
    <sheet name="23机电技师青苗" sheetId="6" r:id="rId16"/>
    <sheet name="21机器人高技班" sheetId="8" r:id="rId17"/>
    <sheet name="22机器人高技" sheetId="9" r:id="rId18"/>
    <sheet name="21机电高技3班" sheetId="10" r:id="rId19"/>
    <sheet name="23机电高技" sheetId="25" r:id="rId20"/>
    <sheet name="21机电高技1" sheetId="11" r:id="rId21"/>
    <sheet name="20高机电2班" sheetId="13" r:id="rId22"/>
    <sheet name="21机电高技2班" sheetId="16" r:id="rId23"/>
    <sheet name="22机电高技2" sheetId="17" r:id="rId24"/>
    <sheet name="Sheet1" sheetId="1" r:id="rId25"/>
  </sheets>
  <definedNames>
    <definedName name="_xlnm._FilterDatabase" localSheetId="0" hidden="1">按教研室汇总!$A$1:$L$33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17" l="1"/>
  <c r="G15" i="17"/>
  <c r="G14" i="17"/>
  <c r="G13" i="17"/>
  <c r="G12" i="17"/>
  <c r="G11" i="17"/>
  <c r="G10" i="17"/>
  <c r="G9" i="17"/>
  <c r="G8" i="17"/>
  <c r="G7" i="17"/>
  <c r="G37" i="17" s="1"/>
  <c r="G32" i="16"/>
  <c r="G31" i="16"/>
  <c r="G30" i="16"/>
  <c r="G29" i="16"/>
  <c r="G28" i="16"/>
  <c r="G27" i="16"/>
  <c r="G26" i="16"/>
  <c r="G25" i="16"/>
  <c r="G24" i="16"/>
  <c r="G23" i="16"/>
  <c r="G22" i="16"/>
  <c r="G21" i="16"/>
  <c r="G20" i="16"/>
  <c r="G19" i="16"/>
  <c r="G18" i="16"/>
  <c r="G17" i="16"/>
  <c r="G16" i="16"/>
  <c r="G15" i="16"/>
  <c r="G14" i="16"/>
  <c r="G13" i="16"/>
  <c r="G12" i="16"/>
  <c r="G11" i="16"/>
  <c r="G10" i="16"/>
  <c r="G9" i="16"/>
  <c r="G8" i="16"/>
  <c r="G7" i="16"/>
  <c r="G33" i="16" s="1"/>
  <c r="G70" i="13"/>
  <c r="G69" i="13"/>
  <c r="G68" i="13"/>
  <c r="G67" i="13"/>
  <c r="G66" i="13"/>
  <c r="G65" i="13"/>
  <c r="G64" i="13"/>
  <c r="G63" i="13"/>
  <c r="G62" i="13"/>
  <c r="F60" i="13"/>
  <c r="F58" i="13"/>
  <c r="F55" i="13"/>
  <c r="F54" i="13"/>
  <c r="F53" i="13"/>
  <c r="F52" i="13"/>
  <c r="F51" i="13"/>
  <c r="F50" i="13"/>
  <c r="F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9" i="13"/>
  <c r="G8" i="13"/>
  <c r="G7" i="13"/>
  <c r="G71" i="13" s="1"/>
  <c r="G33" i="11"/>
  <c r="G32" i="11"/>
  <c r="G31" i="11"/>
  <c r="G30" i="11"/>
  <c r="G29" i="11"/>
  <c r="G28" i="11"/>
  <c r="G27" i="11"/>
  <c r="G26" i="11"/>
  <c r="G25" i="11"/>
  <c r="G24" i="11"/>
  <c r="G23" i="11"/>
  <c r="G22" i="11"/>
  <c r="G21" i="11"/>
  <c r="G20" i="11"/>
  <c r="G19" i="11"/>
  <c r="G18" i="11"/>
  <c r="G17" i="11"/>
  <c r="G16" i="11"/>
  <c r="G15" i="11"/>
  <c r="G14" i="11"/>
  <c r="G13" i="11"/>
  <c r="G12" i="11"/>
  <c r="G11" i="11"/>
  <c r="G10" i="11"/>
  <c r="G9" i="11"/>
  <c r="G8" i="11"/>
  <c r="G7" i="11"/>
  <c r="G34" i="11" s="1"/>
  <c r="G24" i="25"/>
  <c r="G23" i="25"/>
  <c r="G22" i="25"/>
  <c r="G21" i="25"/>
  <c r="G20" i="25"/>
  <c r="G19" i="25"/>
  <c r="G18" i="25"/>
  <c r="G17" i="25"/>
  <c r="G16" i="25"/>
  <c r="G15" i="25"/>
  <c r="G14" i="25"/>
  <c r="G13" i="25"/>
  <c r="G12" i="25"/>
  <c r="G11" i="25"/>
  <c r="G10" i="25"/>
  <c r="G9" i="25"/>
  <c r="G8" i="25"/>
  <c r="G7" i="25"/>
  <c r="G25" i="25" s="1"/>
  <c r="G75" i="10"/>
  <c r="G58" i="10"/>
  <c r="G44" i="10"/>
  <c r="G43" i="10"/>
  <c r="G42" i="10"/>
  <c r="G41" i="10"/>
  <c r="G40" i="10"/>
  <c r="G39" i="10"/>
  <c r="G38" i="10"/>
  <c r="F23" i="10"/>
  <c r="G23" i="10" s="1"/>
  <c r="G22" i="10"/>
  <c r="G21" i="10"/>
  <c r="G20" i="10"/>
  <c r="G19" i="10"/>
  <c r="G18" i="10"/>
  <c r="G17" i="10"/>
  <c r="G16" i="10"/>
  <c r="G15" i="10"/>
  <c r="G14" i="10"/>
  <c r="G13" i="10"/>
  <c r="G12" i="10"/>
  <c r="G11" i="10"/>
  <c r="G10" i="10"/>
  <c r="G9" i="10"/>
  <c r="G8" i="10"/>
  <c r="G7" i="10"/>
  <c r="G77" i="10" s="1"/>
  <c r="G47" i="9"/>
  <c r="G30" i="9"/>
  <c r="G16" i="9"/>
  <c r="G15" i="9"/>
  <c r="G14" i="9"/>
  <c r="G13" i="9"/>
  <c r="G12" i="9"/>
  <c r="G11" i="9"/>
  <c r="G10" i="9"/>
  <c r="G9" i="9"/>
  <c r="G8" i="9"/>
  <c r="G7" i="9"/>
  <c r="G48" i="9" s="1"/>
  <c r="G33" i="8"/>
  <c r="G19" i="8"/>
  <c r="G17" i="8"/>
  <c r="G16" i="8"/>
  <c r="G15" i="8"/>
  <c r="G14" i="8"/>
  <c r="G13" i="8"/>
  <c r="G12" i="8"/>
  <c r="G11" i="8"/>
  <c r="G10" i="8"/>
  <c r="G9" i="8"/>
  <c r="G8" i="8"/>
  <c r="G7" i="8"/>
  <c r="G50" i="8" s="1"/>
  <c r="G21" i="6"/>
  <c r="G20" i="6"/>
  <c r="G19" i="6"/>
  <c r="G18" i="6"/>
  <c r="G17" i="6"/>
  <c r="G16" i="6"/>
  <c r="G15" i="6"/>
  <c r="G14" i="6"/>
  <c r="G13" i="6"/>
  <c r="G12" i="6"/>
  <c r="G11" i="6"/>
  <c r="G10" i="6"/>
  <c r="G9" i="6"/>
  <c r="G22" i="6" s="1"/>
  <c r="G8" i="6"/>
  <c r="G7" i="6"/>
  <c r="G99" i="7"/>
  <c r="G98" i="7"/>
  <c r="G97" i="7"/>
  <c r="G96" i="7"/>
  <c r="G95" i="7"/>
  <c r="G94" i="7"/>
  <c r="G93" i="7"/>
  <c r="G92" i="7"/>
  <c r="G91" i="7"/>
  <c r="G90" i="7"/>
  <c r="G89" i="7"/>
  <c r="G88" i="7"/>
  <c r="G87" i="7"/>
  <c r="G86" i="7"/>
  <c r="G85" i="7"/>
  <c r="G83" i="7"/>
  <c r="G82" i="7"/>
  <c r="G81" i="7"/>
  <c r="G80" i="7"/>
  <c r="G79" i="7"/>
  <c r="G59" i="7"/>
  <c r="G34" i="7"/>
  <c r="G19" i="7"/>
  <c r="G7" i="7"/>
  <c r="G100" i="7" s="1"/>
  <c r="G12" i="24"/>
  <c r="G11" i="24"/>
  <c r="G10" i="24"/>
  <c r="G9" i="24"/>
  <c r="G8" i="24"/>
  <c r="G7" i="24"/>
  <c r="G13" i="24" s="1"/>
  <c r="G11" i="22"/>
  <c r="G10" i="22"/>
  <c r="G9" i="22"/>
  <c r="G8" i="22"/>
  <c r="G7" i="22"/>
  <c r="G12" i="22" s="1"/>
  <c r="G12" i="23"/>
  <c r="G11" i="23"/>
  <c r="G10" i="23"/>
  <c r="G9" i="23"/>
  <c r="G8" i="23"/>
  <c r="G7" i="23"/>
  <c r="G13" i="23" s="1"/>
  <c r="G8" i="21"/>
  <c r="G7" i="21"/>
  <c r="G9" i="21" s="1"/>
  <c r="G8" i="20"/>
  <c r="G7" i="20"/>
  <c r="G9" i="20" s="1"/>
  <c r="G17" i="19"/>
  <c r="G16" i="19"/>
  <c r="G15" i="19"/>
  <c r="G14" i="19"/>
  <c r="G10" i="19"/>
  <c r="G9" i="19"/>
  <c r="G8" i="19"/>
  <c r="G7" i="19"/>
  <c r="G18" i="19" s="1"/>
  <c r="G34" i="18"/>
  <c r="G33" i="18"/>
  <c r="G18" i="18"/>
  <c r="G17" i="18"/>
  <c r="G16" i="18"/>
  <c r="G7" i="18"/>
  <c r="G35" i="18" s="1"/>
  <c r="G90" i="15"/>
  <c r="G89" i="15"/>
  <c r="G88" i="15"/>
  <c r="G87" i="15"/>
  <c r="G86" i="15"/>
  <c r="G85" i="15"/>
  <c r="G84" i="15"/>
  <c r="G83" i="15"/>
  <c r="G82" i="15"/>
  <c r="G81" i="15"/>
  <c r="G80" i="15"/>
  <c r="G79" i="15"/>
  <c r="G78" i="15"/>
  <c r="G77" i="15"/>
  <c r="G76" i="15"/>
  <c r="G75" i="15"/>
  <c r="G74" i="15"/>
  <c r="G73" i="15"/>
  <c r="G72" i="15"/>
  <c r="G71" i="15"/>
  <c r="G70" i="15"/>
  <c r="G69" i="15"/>
  <c r="G68" i="15"/>
  <c r="G67" i="15"/>
  <c r="G66" i="15"/>
  <c r="G51" i="15"/>
  <c r="G31" i="15"/>
  <c r="G16" i="15"/>
  <c r="G8" i="15"/>
  <c r="G7" i="15"/>
  <c r="G91" i="15" s="1"/>
  <c r="G92" i="14"/>
  <c r="G91" i="14"/>
  <c r="G90" i="14"/>
  <c r="G89" i="14"/>
  <c r="G88" i="14"/>
  <c r="G87" i="14"/>
  <c r="G86" i="14"/>
  <c r="G85" i="14"/>
  <c r="G84" i="14"/>
  <c r="G83" i="14"/>
  <c r="G82" i="14"/>
  <c r="G81" i="14"/>
  <c r="G80" i="14"/>
  <c r="G79" i="14"/>
  <c r="G78" i="14"/>
  <c r="G77" i="14"/>
  <c r="G76" i="14"/>
  <c r="G75" i="14"/>
  <c r="G74" i="14"/>
  <c r="G73" i="14"/>
  <c r="G72" i="14"/>
  <c r="G71" i="14"/>
  <c r="G70" i="14"/>
  <c r="G69" i="14"/>
  <c r="G68" i="14"/>
  <c r="G67" i="14"/>
  <c r="G52" i="14"/>
  <c r="G32" i="14"/>
  <c r="G17" i="14"/>
  <c r="G16" i="14"/>
  <c r="G7" i="14"/>
  <c r="G93" i="14" s="1"/>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41" i="12" s="1"/>
  <c r="G25" i="5"/>
  <c r="G24" i="5"/>
  <c r="G23" i="5"/>
  <c r="G22" i="5"/>
  <c r="G21" i="5"/>
  <c r="G20" i="5"/>
  <c r="G19" i="5"/>
  <c r="G18" i="5"/>
  <c r="G17" i="5"/>
  <c r="G16" i="5"/>
  <c r="G15" i="5"/>
  <c r="G14" i="5"/>
  <c r="G13" i="5"/>
  <c r="G12" i="5"/>
  <c r="G11" i="5"/>
  <c r="G10" i="5"/>
  <c r="G9" i="5"/>
  <c r="G8" i="5"/>
  <c r="G7" i="5"/>
  <c r="G34" i="5" s="1"/>
  <c r="G13" i="4"/>
  <c r="G12" i="4"/>
  <c r="G11" i="4"/>
  <c r="G10" i="4"/>
  <c r="G9" i="4"/>
  <c r="G8" i="4"/>
  <c r="G7" i="4"/>
  <c r="G22" i="4" s="1"/>
  <c r="K25" i="3"/>
  <c r="J25" i="3"/>
  <c r="I25" i="3"/>
  <c r="H25" i="3"/>
  <c r="G25" i="3"/>
  <c r="I30" i="3" s="1"/>
  <c r="J32" i="2"/>
  <c r="I32" i="2"/>
  <c r="H32" i="2"/>
  <c r="H33" i="2" s="1"/>
  <c r="G31" i="2"/>
  <c r="K31" i="2" s="1"/>
  <c r="K30" i="2"/>
  <c r="G30" i="2"/>
  <c r="G29" i="2"/>
  <c r="K29" i="2" s="1"/>
  <c r="K28" i="2"/>
  <c r="G28" i="2"/>
  <c r="G27" i="2"/>
  <c r="K27" i="2" s="1"/>
  <c r="K26" i="2"/>
  <c r="G26" i="2"/>
  <c r="G25" i="2"/>
  <c r="K25" i="2" s="1"/>
  <c r="K24" i="2"/>
  <c r="G24" i="2"/>
  <c r="G23" i="2"/>
  <c r="K23" i="2" s="1"/>
  <c r="K22" i="2"/>
  <c r="G22" i="2"/>
  <c r="G32" i="2" s="1"/>
  <c r="J21" i="2"/>
  <c r="I21" i="2"/>
  <c r="H21" i="2"/>
  <c r="G20" i="2"/>
  <c r="K20" i="2" s="1"/>
  <c r="G19" i="2"/>
  <c r="K19" i="2" s="1"/>
  <c r="G18" i="2"/>
  <c r="K18" i="2" s="1"/>
  <c r="G17" i="2"/>
  <c r="K17" i="2" s="1"/>
  <c r="G16" i="2"/>
  <c r="K16" i="2" s="1"/>
  <c r="G15" i="2"/>
  <c r="K15" i="2" s="1"/>
  <c r="G14" i="2"/>
  <c r="K14" i="2" s="1"/>
  <c r="G13" i="2"/>
  <c r="K13" i="2" s="1"/>
  <c r="G12" i="2"/>
  <c r="K12" i="2" s="1"/>
  <c r="G11" i="2"/>
  <c r="K11" i="2" s="1"/>
  <c r="G10" i="2"/>
  <c r="K10" i="2" s="1"/>
  <c r="G9" i="2"/>
  <c r="K9" i="2" s="1"/>
  <c r="K8" i="2"/>
  <c r="J8" i="2"/>
  <c r="I8" i="2"/>
  <c r="H8" i="2"/>
  <c r="G8" i="2"/>
  <c r="K6" i="2"/>
  <c r="J6" i="2"/>
  <c r="I6" i="2"/>
  <c r="H6" i="2"/>
  <c r="G6" i="2"/>
  <c r="K4" i="2"/>
  <c r="J4" i="2"/>
  <c r="J33" i="2" s="1"/>
  <c r="I4" i="2"/>
  <c r="I33" i="2" s="1"/>
  <c r="H4" i="2"/>
  <c r="G4" i="2"/>
  <c r="K21" i="2" l="1"/>
  <c r="K32" i="2"/>
  <c r="K33" i="2" s="1"/>
  <c r="G21" i="2"/>
  <c r="G33" i="2" s="1"/>
  <c r="I37" i="2" s="1"/>
</calcChain>
</file>

<file path=xl/sharedStrings.xml><?xml version="1.0" encoding="utf-8"?>
<sst xmlns="http://schemas.openxmlformats.org/spreadsheetml/2006/main" count="3419" uniqueCount="825">
  <si>
    <t>2023-2024学年第一学期智能制造系实习材料计划汇总表</t>
  </si>
  <si>
    <t>教研室</t>
  </si>
  <si>
    <t>班级</t>
  </si>
  <si>
    <t>带班教师</t>
  </si>
  <si>
    <t>人数</t>
  </si>
  <si>
    <t>一学年经费</t>
  </si>
  <si>
    <t>本学期经费</t>
  </si>
  <si>
    <t>本学期合计</t>
  </si>
  <si>
    <t>上学期剩余</t>
  </si>
  <si>
    <t>本学期计划使用</t>
  </si>
  <si>
    <t>本学期实际使用</t>
  </si>
  <si>
    <t>本学期剩余</t>
  </si>
  <si>
    <t>备注</t>
  </si>
  <si>
    <t>智能制造教研室</t>
  </si>
  <si>
    <t>小计</t>
  </si>
  <si>
    <t>机械加工教研室</t>
  </si>
  <si>
    <t>数字设计教研室</t>
  </si>
  <si>
    <t>电工电子教研室</t>
  </si>
  <si>
    <t>23机电中技</t>
  </si>
  <si>
    <t xml:space="preserve"> 沈乐</t>
  </si>
  <si>
    <t>23智能制造高技</t>
  </si>
  <si>
    <t>20高机电1</t>
  </si>
  <si>
    <t>冯军</t>
  </si>
  <si>
    <t>技能认定备用</t>
  </si>
  <si>
    <t>22机电中技</t>
  </si>
  <si>
    <t>朱礼云</t>
  </si>
  <si>
    <t>22机电高技1</t>
  </si>
  <si>
    <t>陈佳丽</t>
  </si>
  <si>
    <t>22城轨运管1</t>
  </si>
  <si>
    <t>许鸿雁</t>
  </si>
  <si>
    <t>22城轨运管2</t>
  </si>
  <si>
    <t>21运检</t>
  </si>
  <si>
    <t>21运管</t>
  </si>
  <si>
    <t>22对口6</t>
  </si>
  <si>
    <t>22对口5</t>
  </si>
  <si>
    <t>23钣金</t>
  </si>
  <si>
    <t>工业控制教研室</t>
  </si>
  <si>
    <t>20技师机器人青苗</t>
  </si>
  <si>
    <t>瞿丽华、张勇</t>
  </si>
  <si>
    <t>23机电技师青苗</t>
  </si>
  <si>
    <t>张勇</t>
  </si>
  <si>
    <t>21机器人高技</t>
  </si>
  <si>
    <t>董翠翠</t>
  </si>
  <si>
    <t>22机器人高技</t>
  </si>
  <si>
    <t>21机电高技3</t>
  </si>
  <si>
    <t>焦玉琴</t>
  </si>
  <si>
    <t>23机电高技</t>
  </si>
  <si>
    <t>王丹</t>
  </si>
  <si>
    <t>21机电高技1</t>
  </si>
  <si>
    <t>20高机电2</t>
  </si>
  <si>
    <t>顾剑</t>
  </si>
  <si>
    <t>21机电高技2</t>
  </si>
  <si>
    <t>22机电高技2</t>
  </si>
  <si>
    <t>许晓峰</t>
  </si>
  <si>
    <t>合计</t>
  </si>
  <si>
    <t>年级</t>
  </si>
  <si>
    <t>2020级</t>
  </si>
  <si>
    <t>2021级</t>
  </si>
  <si>
    <t>2022级</t>
  </si>
  <si>
    <t>2023级</t>
  </si>
  <si>
    <t>汇    总</t>
  </si>
  <si>
    <t>江苏省南通工贸技师学院实训物资采购申请表</t>
  </si>
  <si>
    <t>（ 实训一次性耗材申请表 ）</t>
  </si>
  <si>
    <t>编  号：</t>
  </si>
  <si>
    <t>班级：23机电中技</t>
  </si>
  <si>
    <t>学  期：23-24-2</t>
  </si>
  <si>
    <t>科目：通识技能（ 电工）</t>
  </si>
  <si>
    <t>经  费：51*125=6375</t>
  </si>
  <si>
    <t>带班老师（申请人）： 沈乐</t>
  </si>
  <si>
    <t xml:space="preserve">          申请日期：2023.12</t>
  </si>
  <si>
    <t>序号</t>
  </si>
  <si>
    <t>物资名称</t>
  </si>
  <si>
    <t>型号、规格、技术参数</t>
  </si>
  <si>
    <t>单位</t>
  </si>
  <si>
    <t>计划数</t>
  </si>
  <si>
    <t>参考单价</t>
  </si>
  <si>
    <t>金额</t>
  </si>
  <si>
    <t>网孔板</t>
  </si>
  <si>
    <t>60*60</t>
  </si>
  <si>
    <t>块</t>
  </si>
  <si>
    <t>塑料绝缘铜芯硬线</t>
  </si>
  <si>
    <t>BV1.0mm² （红色）</t>
  </si>
  <si>
    <t>卷</t>
  </si>
  <si>
    <t>南通南翔、浙江苍岳、鲁能泰山</t>
  </si>
  <si>
    <t>BV1.0mm² （棕色）</t>
  </si>
  <si>
    <t>BV1.0mm² （黑色）</t>
  </si>
  <si>
    <t>熔断器（2P）</t>
  </si>
  <si>
    <t>RT18-63X</t>
  </si>
  <si>
    <t>只</t>
  </si>
  <si>
    <t>正泰、德力西、上海上民成套</t>
  </si>
  <si>
    <t>仪表</t>
  </si>
  <si>
    <t>MF47A</t>
  </si>
  <si>
    <t>中柏油漆笔</t>
  </si>
  <si>
    <t>软启动控制器</t>
  </si>
  <si>
    <t>380V-7.5KW，线路设置5个故障点</t>
  </si>
  <si>
    <t>开关</t>
  </si>
  <si>
    <t>3P+N漏电保护器</t>
  </si>
  <si>
    <t>配电箱</t>
  </si>
  <si>
    <t>指示灯</t>
  </si>
  <si>
    <t>零线排</t>
  </si>
  <si>
    <t>绝缘子</t>
  </si>
  <si>
    <t>电压表380V</t>
  </si>
  <si>
    <t>合    计</t>
  </si>
  <si>
    <t>注：1.实训教师根据需要详细填写规格、型号及技术参数等。</t>
  </si>
  <si>
    <t xml:space="preserve">    2.所有实训材料严禁指定单一品牌、生产厂家及产地。可推荐3个或3个以上。</t>
  </si>
  <si>
    <t>系部意见：</t>
  </si>
  <si>
    <t>教务处意见：</t>
  </si>
  <si>
    <t>负责人（签字）：</t>
  </si>
  <si>
    <t>日期：</t>
  </si>
  <si>
    <t>班级：23智能制造高技</t>
  </si>
  <si>
    <r>
      <rPr>
        <sz val="10"/>
        <color indexed="8"/>
        <rFont val="宋体"/>
        <family val="3"/>
        <charset val="134"/>
      </rPr>
      <t>学  期：23-24-</t>
    </r>
    <r>
      <rPr>
        <sz val="10"/>
        <color indexed="8"/>
        <rFont val="宋体"/>
        <family val="3"/>
        <charset val="134"/>
      </rPr>
      <t>2</t>
    </r>
  </si>
  <si>
    <t>科目：通识技能（电工）</t>
  </si>
  <si>
    <t>经  费：32*125=4000</t>
  </si>
  <si>
    <r>
      <rPr>
        <sz val="10"/>
        <color indexed="8"/>
        <rFont val="宋体"/>
        <family val="3"/>
        <charset val="134"/>
      </rPr>
      <t>申请日期：2023.</t>
    </r>
    <r>
      <rPr>
        <sz val="10"/>
        <color indexed="8"/>
        <rFont val="宋体"/>
        <family val="3"/>
        <charset val="134"/>
      </rPr>
      <t>12</t>
    </r>
  </si>
  <si>
    <t>漏电型断路器1P+N</t>
  </si>
  <si>
    <t>1P+N DZ47sLE-C20</t>
  </si>
  <si>
    <t>螺丝、螺母、垫片一套</t>
  </si>
  <si>
    <t>Φ4*20</t>
  </si>
  <si>
    <t>斤</t>
  </si>
  <si>
    <t>符合国标</t>
  </si>
  <si>
    <t>熔芯</t>
  </si>
  <si>
    <t>RT18-5A</t>
  </si>
  <si>
    <t>86型开关</t>
  </si>
  <si>
    <t>双开双控</t>
  </si>
  <si>
    <t>86型插座</t>
  </si>
  <si>
    <t>五孔插座10A</t>
  </si>
  <si>
    <t>86型明装底盒</t>
  </si>
  <si>
    <t>86型灯座</t>
  </si>
  <si>
    <t>E27螺口明装灯座</t>
  </si>
  <si>
    <t>锯弓</t>
  </si>
  <si>
    <t>把</t>
  </si>
  <si>
    <t>锯条</t>
  </si>
  <si>
    <t>与锯弓配套</t>
  </si>
  <si>
    <t>根</t>
  </si>
  <si>
    <t>ZTY890D</t>
  </si>
  <si>
    <t>电池</t>
  </si>
  <si>
    <t>2号1.5V</t>
  </si>
  <si>
    <t>9V</t>
  </si>
  <si>
    <t>绝缘胶布</t>
  </si>
  <si>
    <t>PVC线槽</t>
  </si>
  <si>
    <t>20mm*10mm</t>
  </si>
  <si>
    <t>米</t>
  </si>
  <si>
    <t>节能灯泡</t>
  </si>
  <si>
    <t>E27螺口3W</t>
  </si>
  <si>
    <t>20CMC45导轨U型</t>
  </si>
  <si>
    <t>DGC45T10GB20CM</t>
  </si>
  <si>
    <t>个</t>
  </si>
  <si>
    <t>数字电笔</t>
  </si>
  <si>
    <t>DL8005</t>
  </si>
  <si>
    <t>鳄鱼夹</t>
  </si>
  <si>
    <t>小号</t>
  </si>
  <si>
    <t>付</t>
  </si>
  <si>
    <t>班级：20高机电1</t>
  </si>
  <si>
    <t>学  期：2023-2024-2</t>
  </si>
  <si>
    <t>科目：电工高级工实训</t>
  </si>
  <si>
    <t>经  费：33*250=8250</t>
  </si>
  <si>
    <t>带班老师（申请人）：冯军</t>
  </si>
  <si>
    <t>申请日期：2023.12.26</t>
  </si>
  <si>
    <t>万能电路板</t>
  </si>
  <si>
    <t>100mm×150mm</t>
  </si>
  <si>
    <t>质量要好</t>
  </si>
  <si>
    <t>直流电源</t>
  </si>
  <si>
    <t>1.5V 2#</t>
  </si>
  <si>
    <t>南孚、统一、金霸王</t>
  </si>
  <si>
    <t>电阻</t>
  </si>
  <si>
    <t>1K</t>
  </si>
  <si>
    <t>2K</t>
  </si>
  <si>
    <t>560欧姆</t>
  </si>
  <si>
    <t>10K</t>
  </si>
  <si>
    <t>5.6K</t>
  </si>
  <si>
    <t>20K</t>
  </si>
  <si>
    <t>1M</t>
  </si>
  <si>
    <t>680欧姆</t>
  </si>
  <si>
    <t>小型断路器 DZ47-63 4P C63</t>
  </si>
  <si>
    <t>DZ47-63 4P C63</t>
  </si>
  <si>
    <t>德力西、正泰、施耐德</t>
  </si>
  <si>
    <t>空气开关漏电保护器DZ47sLE 3P+N 40A</t>
  </si>
  <si>
    <t>DZ47sLE 3P+N 40A</t>
  </si>
  <si>
    <t>公牛无线拖线板</t>
  </si>
  <si>
    <t>4位无线 五孔*4 GN-414K</t>
  </si>
  <si>
    <t>FUSE圆螺纹座</t>
  </si>
  <si>
    <t>保险丝座 5*20</t>
  </si>
  <si>
    <t>86型面板插座</t>
  </si>
  <si>
    <t>5孔带单控开关、白色10A</t>
  </si>
  <si>
    <t>公牛、施耐德、西门子</t>
  </si>
  <si>
    <t>带开关三孔插座BULL</t>
  </si>
  <si>
    <t>86型白16A</t>
  </si>
  <si>
    <t>雷士雷达感应LED吸顶灯</t>
  </si>
  <si>
    <t>18w直径34cm雷达光控</t>
  </si>
  <si>
    <t>雷达感应二线制开关国际电工</t>
  </si>
  <si>
    <t>雷达感应86型白</t>
  </si>
  <si>
    <t>雷达感应三线制开关国际电工</t>
  </si>
  <si>
    <t>奥莱微波感应模块</t>
  </si>
  <si>
    <t>微波感应</t>
  </si>
  <si>
    <t>白板面板</t>
  </si>
  <si>
    <t>86型白</t>
  </si>
  <si>
    <t>飞雕、国际电工、公牛</t>
  </si>
  <si>
    <t>人体感应开关国际电工</t>
  </si>
  <si>
    <t>隐藏式插座BULL</t>
  </si>
  <si>
    <t>86型白10A</t>
  </si>
  <si>
    <t>声光控开关国际电工</t>
  </si>
  <si>
    <t>网线插座BULL</t>
  </si>
  <si>
    <t>世达47203</t>
  </si>
  <si>
    <t>WD-40清洁润滑剂</t>
  </si>
  <si>
    <t>300ml</t>
  </si>
  <si>
    <t>瓶</t>
  </si>
  <si>
    <t>PCT-2-2电线快速接线器快接头 二进二出</t>
  </si>
  <si>
    <t>250V 32A</t>
  </si>
  <si>
    <t>按压式接线端子CH-2 二进二出</t>
  </si>
  <si>
    <t>铜片</t>
  </si>
  <si>
    <t>绝缘帽奶嘴压线帽</t>
  </si>
  <si>
    <t>CE1X</t>
  </si>
  <si>
    <t>CE2X</t>
  </si>
  <si>
    <t>LED贴片灯芯</t>
  </si>
  <si>
    <t>18W暖白光</t>
  </si>
  <si>
    <t>飞利浦、欧普、雷士</t>
  </si>
  <si>
    <t>十字冲击钻钻头混凝土圆柄穿墙方柄过墙转头四坑合金四刃电锤钻头 十字四刃【方柄】 25X350mm</t>
  </si>
  <si>
    <t>十字四刃【方柄】 25X350mm</t>
  </si>
  <si>
    <t>十字冲击钻钻头混凝土圆柄穿墙方柄过墙转头四坑合金四刃电锤钻头 十字四刃【方柄】 20X350mm</t>
  </si>
  <si>
    <t>十字四刃【方柄】 20X350mm</t>
  </si>
  <si>
    <t>考工预留费用</t>
  </si>
  <si>
    <t>班级：22机电中技</t>
  </si>
  <si>
    <t>科目：电工实习</t>
  </si>
  <si>
    <t>经  费：250*47=11750</t>
  </si>
  <si>
    <t>带班老师（申请人）：朱礼云</t>
  </si>
  <si>
    <t>申请日期：2023.12</t>
  </si>
  <si>
    <t>流水灯电路</t>
  </si>
  <si>
    <t>见如下清单</t>
  </si>
  <si>
    <t>套</t>
  </si>
  <si>
    <t>按清单分装好  小袋</t>
  </si>
  <si>
    <t>电阻器</t>
  </si>
  <si>
    <t>51K/0.25W</t>
  </si>
  <si>
    <r>
      <rPr>
        <sz val="10"/>
        <color indexed="8"/>
        <rFont val="宋体"/>
        <family val="3"/>
        <charset val="134"/>
      </rPr>
      <t>560</t>
    </r>
    <r>
      <rPr>
        <sz val="10"/>
        <color rgb="FF000000"/>
        <rFont val="Calibri"/>
        <family val="2"/>
      </rPr>
      <t>Ω</t>
    </r>
    <r>
      <rPr>
        <sz val="10"/>
        <color indexed="8"/>
        <rFont val="宋体"/>
        <family val="3"/>
        <charset val="134"/>
      </rPr>
      <t>/0.25W</t>
    </r>
  </si>
  <si>
    <t>发光二极管</t>
  </si>
  <si>
    <t>绿/5mm</t>
  </si>
  <si>
    <t>二极管</t>
  </si>
  <si>
    <t>IN4007</t>
  </si>
  <si>
    <t>电解电容</t>
  </si>
  <si>
    <t>16V/1000uF</t>
  </si>
  <si>
    <t>16V/220uF</t>
  </si>
  <si>
    <t>三极管</t>
  </si>
  <si>
    <t>红/5mm</t>
  </si>
  <si>
    <t>PCB万能电路板</t>
  </si>
  <si>
    <r>
      <rPr>
        <sz val="10"/>
        <rFont val="宋体"/>
        <family val="3"/>
        <charset val="134"/>
      </rPr>
      <t>1</t>
    </r>
    <r>
      <rPr>
        <sz val="10"/>
        <rFont val="宋体"/>
        <family val="3"/>
        <charset val="134"/>
      </rPr>
      <t>2*18cm</t>
    </r>
  </si>
  <si>
    <t>四路抢答器元件套件</t>
  </si>
  <si>
    <t>按清单分装好 小袋</t>
  </si>
  <si>
    <t>碳膜电阻</t>
  </si>
  <si>
    <t>1KΩ 1/4W</t>
  </si>
  <si>
    <t>680Ω 1/4W</t>
  </si>
  <si>
    <t>100uf 16V</t>
  </si>
  <si>
    <t>涤纶电容</t>
  </si>
  <si>
    <t>0.47uf</t>
  </si>
  <si>
    <t>0.33uf</t>
  </si>
  <si>
    <t>220uf</t>
  </si>
  <si>
    <t>IN4007 220V</t>
  </si>
  <si>
    <t>红</t>
  </si>
  <si>
    <t>集成电路</t>
  </si>
  <si>
    <t>cw7805</t>
  </si>
  <si>
    <t>集成块插座</t>
  </si>
  <si>
    <t>16脚</t>
  </si>
  <si>
    <t>14脚</t>
  </si>
  <si>
    <t>轻触开关</t>
  </si>
  <si>
    <t>四脚</t>
  </si>
  <si>
    <t>五路灯光控制器套件</t>
  </si>
  <si>
    <r>
      <rPr>
        <sz val="10"/>
        <color rgb="FF000000"/>
        <rFont val="宋体"/>
        <family val="3"/>
        <charset val="134"/>
      </rPr>
      <t>10K</t>
    </r>
    <r>
      <rPr>
        <sz val="10"/>
        <color rgb="FF000000"/>
        <rFont val="Calibri"/>
        <family val="2"/>
      </rPr>
      <t>Ω</t>
    </r>
    <r>
      <rPr>
        <sz val="10"/>
        <color rgb="FF000000"/>
        <rFont val="宋体"/>
        <family val="3"/>
        <charset val="134"/>
      </rPr>
      <t>/0.25W</t>
    </r>
  </si>
  <si>
    <t>5.1KΩ/0.25W</t>
  </si>
  <si>
    <t>1KΩ/0.25W</t>
  </si>
  <si>
    <t>20KΩ/0.25W</t>
  </si>
  <si>
    <t>可调电位器</t>
  </si>
  <si>
    <t>RM—065—200KΩ</t>
  </si>
  <si>
    <t>电解电容器</t>
  </si>
  <si>
    <t>220F/25V</t>
  </si>
  <si>
    <t>涤纶电容器</t>
  </si>
  <si>
    <t>0.47μF</t>
  </si>
  <si>
    <t>0.33μF</t>
  </si>
  <si>
    <t>100μF/25V</t>
  </si>
  <si>
    <t>3.3μF/25V</t>
  </si>
  <si>
    <t>电容器</t>
  </si>
  <si>
    <t>0.01μF</t>
  </si>
  <si>
    <t>红/φ5mm</t>
  </si>
  <si>
    <t>1N4007</t>
  </si>
  <si>
    <t>CW7806</t>
  </si>
  <si>
    <t>NE555</t>
  </si>
  <si>
    <t>CD4027</t>
  </si>
  <si>
    <t>集成电路插座</t>
  </si>
  <si>
    <t>8脚双排列</t>
  </si>
  <si>
    <t>16脚双排列</t>
  </si>
  <si>
    <t>电子鸟鸣叫电路套件</t>
  </si>
  <si>
    <r>
      <rPr>
        <sz val="10"/>
        <color rgb="FF000000"/>
        <rFont val="宋体"/>
        <family val="3"/>
        <charset val="134"/>
      </rPr>
      <t>0.25W 1K</t>
    </r>
    <r>
      <rPr>
        <sz val="10"/>
        <color rgb="FF000000"/>
        <rFont val="Calibri"/>
        <family val="2"/>
      </rPr>
      <t>Ω</t>
    </r>
  </si>
  <si>
    <r>
      <rPr>
        <sz val="10"/>
        <color rgb="FF000000"/>
        <rFont val="宋体"/>
        <family val="3"/>
        <charset val="134"/>
      </rPr>
      <t>0.25W 50</t>
    </r>
    <r>
      <rPr>
        <sz val="10"/>
        <color rgb="FF000000"/>
        <rFont val="Calibri"/>
        <family val="2"/>
      </rPr>
      <t>Ω</t>
    </r>
  </si>
  <si>
    <r>
      <rPr>
        <sz val="10"/>
        <color rgb="FF000000"/>
        <rFont val="宋体"/>
        <family val="3"/>
        <charset val="134"/>
      </rPr>
      <t>0.25W 500</t>
    </r>
    <r>
      <rPr>
        <sz val="10"/>
        <color rgb="FF000000"/>
        <rFont val="Calibri"/>
        <family val="2"/>
      </rPr>
      <t>Ω</t>
    </r>
  </si>
  <si>
    <t>电位器</t>
  </si>
  <si>
    <r>
      <rPr>
        <sz val="10"/>
        <color rgb="FF000000"/>
        <rFont val="宋体"/>
        <family val="3"/>
        <charset val="134"/>
      </rPr>
      <t>0.5W 150K</t>
    </r>
    <r>
      <rPr>
        <sz val="10"/>
        <color rgb="FF000000"/>
        <rFont val="Calibri"/>
        <family val="2"/>
      </rPr>
      <t>Ω</t>
    </r>
  </si>
  <si>
    <r>
      <rPr>
        <sz val="10"/>
        <color rgb="FF000000"/>
        <rFont val="宋体"/>
        <family val="3"/>
        <charset val="134"/>
      </rPr>
      <t>0.5W 47K</t>
    </r>
    <r>
      <rPr>
        <sz val="10"/>
        <color rgb="FF000000"/>
        <rFont val="Calibri"/>
        <family val="2"/>
      </rPr>
      <t>Ω</t>
    </r>
  </si>
  <si>
    <r>
      <rPr>
        <sz val="10"/>
        <color rgb="FF000000"/>
        <rFont val="宋体"/>
        <family val="3"/>
        <charset val="134"/>
      </rPr>
      <t>0.5W 10K</t>
    </r>
    <r>
      <rPr>
        <sz val="10"/>
        <color rgb="FF000000"/>
        <rFont val="Calibri"/>
        <family val="2"/>
      </rPr>
      <t>Ω</t>
    </r>
  </si>
  <si>
    <r>
      <rPr>
        <sz val="10"/>
        <color rgb="FF000000"/>
        <rFont val="宋体"/>
        <family val="3"/>
        <charset val="134"/>
      </rPr>
      <t>16V 4.7</t>
    </r>
    <r>
      <rPr>
        <sz val="10"/>
        <color rgb="FF000000"/>
        <rFont val="Calibri"/>
        <family val="2"/>
      </rPr>
      <t>μ</t>
    </r>
    <r>
      <rPr>
        <sz val="10"/>
        <color rgb="FF000000"/>
        <rFont val="宋体"/>
        <family val="3"/>
        <charset val="134"/>
      </rPr>
      <t xml:space="preserve">f </t>
    </r>
  </si>
  <si>
    <r>
      <rPr>
        <sz val="10"/>
        <color rgb="FF000000"/>
        <rFont val="宋体"/>
        <family val="3"/>
        <charset val="134"/>
      </rPr>
      <t>16V 10</t>
    </r>
    <r>
      <rPr>
        <sz val="10"/>
        <color rgb="FF000000"/>
        <rFont val="Calibri"/>
        <family val="2"/>
      </rPr>
      <t>μ</t>
    </r>
    <r>
      <rPr>
        <sz val="10"/>
        <color rgb="FF000000"/>
        <rFont val="宋体"/>
        <family val="3"/>
        <charset val="134"/>
      </rPr>
      <t>f</t>
    </r>
  </si>
  <si>
    <r>
      <rPr>
        <sz val="10"/>
        <color rgb="FF000000"/>
        <rFont val="宋体"/>
        <family val="3"/>
        <charset val="134"/>
      </rPr>
      <t>0.022</t>
    </r>
    <r>
      <rPr>
        <sz val="10"/>
        <color rgb="FF000000"/>
        <rFont val="Calibri"/>
        <family val="2"/>
      </rPr>
      <t>μ</t>
    </r>
    <r>
      <rPr>
        <sz val="10"/>
        <color rgb="FF000000"/>
        <rFont val="宋体"/>
        <family val="3"/>
        <charset val="134"/>
      </rPr>
      <t>f</t>
    </r>
  </si>
  <si>
    <t>单结晶体管</t>
  </si>
  <si>
    <t>BT33</t>
  </si>
  <si>
    <t>扬声器</t>
  </si>
  <si>
    <r>
      <rPr>
        <sz val="10"/>
        <color rgb="FF000000"/>
        <rFont val="宋体"/>
        <family val="3"/>
        <charset val="134"/>
      </rPr>
      <t xml:space="preserve"> 8</t>
    </r>
    <r>
      <rPr>
        <sz val="10"/>
        <color rgb="FF000000"/>
        <rFont val="Calibri"/>
        <family val="2"/>
      </rPr>
      <t>Ω</t>
    </r>
    <r>
      <rPr>
        <sz val="10"/>
        <color rgb="FF000000"/>
        <rFont val="宋体"/>
        <family val="3"/>
        <charset val="134"/>
      </rPr>
      <t xml:space="preserve"> 0.25W</t>
    </r>
  </si>
  <si>
    <t>单开关</t>
  </si>
  <si>
    <t>KN21-1</t>
  </si>
  <si>
    <t>蓝牙双声道小音箱套件</t>
  </si>
  <si>
    <t>套件+电源+黑色外壳</t>
  </si>
  <si>
    <t>壁挂式轨道适配器</t>
  </si>
  <si>
    <t>NEA1-0100 60CM星光银+4适配器</t>
  </si>
  <si>
    <t>电子扩音套件</t>
  </si>
  <si>
    <t>飞利浦</t>
  </si>
  <si>
    <t>按钮盒</t>
  </si>
  <si>
    <t>LA4-3H</t>
  </si>
  <si>
    <t>德力西、上海上民成套、正泰</t>
  </si>
  <si>
    <t>单股软铜线</t>
  </si>
  <si>
    <t>RV0.75mm² 绿色</t>
  </si>
  <si>
    <t>RV0.75mm² 黑色</t>
  </si>
  <si>
    <t>单股硬塑铜线</t>
  </si>
  <si>
    <t>BV1.0mm² （蓝色）</t>
  </si>
  <si>
    <r>
      <rPr>
        <sz val="10"/>
        <color rgb="FF000000"/>
        <rFont val="宋体"/>
        <family val="3"/>
        <charset val="134"/>
      </rPr>
      <t>电气元件归置箱</t>
    </r>
  </si>
  <si>
    <r>
      <rPr>
        <sz val="10"/>
        <color rgb="FF000000"/>
        <rFont val="宋体"/>
        <family val="3"/>
        <charset val="134"/>
      </rPr>
      <t>加厚660*441*230MM</t>
    </r>
  </si>
  <si>
    <r>
      <rPr>
        <sz val="10"/>
        <color rgb="FF000000"/>
        <rFont val="宋体"/>
        <family val="3"/>
        <charset val="134"/>
      </rPr>
      <t>个</t>
    </r>
  </si>
  <si>
    <t>BULL过热保护电缆卷盘</t>
  </si>
  <si>
    <t>3位20米 CN802</t>
  </si>
  <si>
    <t>自调式管型端子压线钳</t>
  </si>
  <si>
    <t>际工 JGC8 6-4</t>
  </si>
  <si>
    <t>单头带线鳄鱼夹测试线</t>
  </si>
  <si>
    <t>1.6平方、1米、红色</t>
  </si>
  <si>
    <t>1.6平方、1米、黄色</t>
  </si>
  <si>
    <t>1.6平方、1米、绿色</t>
  </si>
  <si>
    <t>1.6平方、1米、黑色</t>
  </si>
  <si>
    <t>欧普LED灯条贴片</t>
  </si>
  <si>
    <t>18W白光  145*145*27mm</t>
  </si>
  <si>
    <t>24W白光  158*158*27mm</t>
  </si>
  <si>
    <t>UGREEN网络寻线仪</t>
  </si>
  <si>
    <t>NW167</t>
  </si>
  <si>
    <t>deli台式网络钳</t>
  </si>
  <si>
    <t>DL381768T</t>
  </si>
  <si>
    <t>威达水口钳</t>
  </si>
  <si>
    <t>5寸125mm</t>
  </si>
  <si>
    <t>塑铜线</t>
  </si>
  <si>
    <r>
      <rPr>
        <sz val="10"/>
        <rFont val="宋体"/>
        <family val="3"/>
        <charset val="134"/>
      </rPr>
      <t>蓝色BV1.0mm</t>
    </r>
    <r>
      <rPr>
        <vertAlign val="superscript"/>
        <sz val="10"/>
        <rFont val="宋体"/>
        <family val="3"/>
        <charset val="134"/>
      </rPr>
      <t>2</t>
    </r>
  </si>
  <si>
    <t>南通南翔、宝胜电缆、鲁能泰山</t>
  </si>
  <si>
    <t>毕亚兹自粘电线固定器</t>
  </si>
  <si>
    <t>60个装 白色</t>
  </si>
  <si>
    <t>袋</t>
  </si>
  <si>
    <t>60个装 黑色</t>
  </si>
  <si>
    <t>3M 电工绝缘胶带</t>
  </si>
  <si>
    <t>红色 1500#</t>
  </si>
  <si>
    <t>黑色 1500#</t>
  </si>
  <si>
    <t>黄绿色 1500#</t>
  </si>
  <si>
    <t>班级：22机电高技1</t>
  </si>
  <si>
    <t>科目：电工中级技能训练</t>
  </si>
  <si>
    <t>经  费：45*250=11250</t>
  </si>
  <si>
    <t>带班老师（申请人）：陈佳丽</t>
  </si>
  <si>
    <t>万能板</t>
  </si>
  <si>
    <t>9cm*15cm</t>
  </si>
  <si>
    <r>
      <rPr>
        <sz val="10"/>
        <color indexed="8"/>
        <rFont val="宋体"/>
        <family val="3"/>
        <charset val="134"/>
      </rPr>
      <t>10K</t>
    </r>
    <r>
      <rPr>
        <sz val="10"/>
        <color theme="1"/>
        <rFont val="Calibri"/>
        <family val="2"/>
      </rPr>
      <t>Ω</t>
    </r>
    <r>
      <rPr>
        <sz val="10"/>
        <color theme="1"/>
        <rFont val="宋体"/>
        <family val="3"/>
        <charset val="134"/>
      </rPr>
      <t>/0.25W</t>
    </r>
  </si>
  <si>
    <r>
      <rPr>
        <sz val="10"/>
        <color indexed="8"/>
        <rFont val="宋体"/>
        <family val="3"/>
        <charset val="134"/>
      </rPr>
      <t>0.25W 1K</t>
    </r>
    <r>
      <rPr>
        <sz val="10"/>
        <rFont val="Calibri"/>
        <family val="2"/>
      </rPr>
      <t>Ω</t>
    </r>
  </si>
  <si>
    <r>
      <rPr>
        <sz val="10"/>
        <color indexed="8"/>
        <rFont val="宋体"/>
        <family val="3"/>
        <charset val="134"/>
      </rPr>
      <t>0.25W 50</t>
    </r>
    <r>
      <rPr>
        <sz val="10"/>
        <rFont val="Calibri"/>
        <family val="2"/>
      </rPr>
      <t>Ω</t>
    </r>
  </si>
  <si>
    <r>
      <rPr>
        <sz val="10"/>
        <color indexed="8"/>
        <rFont val="宋体"/>
        <family val="3"/>
        <charset val="134"/>
      </rPr>
      <t>0.25W 500</t>
    </r>
    <r>
      <rPr>
        <sz val="10"/>
        <rFont val="Calibri"/>
        <family val="2"/>
      </rPr>
      <t>Ω</t>
    </r>
  </si>
  <si>
    <r>
      <rPr>
        <sz val="10"/>
        <color indexed="8"/>
        <rFont val="宋体"/>
        <family val="3"/>
        <charset val="134"/>
      </rPr>
      <t>0.5W 150K</t>
    </r>
    <r>
      <rPr>
        <sz val="10"/>
        <rFont val="Calibri"/>
        <family val="2"/>
      </rPr>
      <t>Ω</t>
    </r>
  </si>
  <si>
    <r>
      <rPr>
        <sz val="10"/>
        <color indexed="8"/>
        <rFont val="宋体"/>
        <family val="3"/>
        <charset val="134"/>
      </rPr>
      <t>0.5W 47K</t>
    </r>
    <r>
      <rPr>
        <sz val="10"/>
        <rFont val="Calibri"/>
        <family val="2"/>
      </rPr>
      <t>Ω</t>
    </r>
  </si>
  <si>
    <r>
      <rPr>
        <sz val="10"/>
        <color indexed="8"/>
        <rFont val="宋体"/>
        <family val="3"/>
        <charset val="134"/>
      </rPr>
      <t>0.5W 10K</t>
    </r>
    <r>
      <rPr>
        <sz val="10"/>
        <rFont val="Calibri"/>
        <family val="2"/>
      </rPr>
      <t>Ω</t>
    </r>
  </si>
  <si>
    <r>
      <rPr>
        <sz val="10"/>
        <color indexed="8"/>
        <rFont val="宋体"/>
        <family val="3"/>
        <charset val="134"/>
      </rPr>
      <t>16V 4.7</t>
    </r>
    <r>
      <rPr>
        <sz val="10"/>
        <rFont val="Calibri"/>
        <family val="2"/>
      </rPr>
      <t>μ</t>
    </r>
    <r>
      <rPr>
        <sz val="10"/>
        <rFont val="宋体"/>
        <family val="3"/>
        <charset val="134"/>
      </rPr>
      <t xml:space="preserve">f </t>
    </r>
  </si>
  <si>
    <r>
      <rPr>
        <sz val="10"/>
        <color indexed="8"/>
        <rFont val="宋体"/>
        <family val="3"/>
        <charset val="134"/>
      </rPr>
      <t>16V 10</t>
    </r>
    <r>
      <rPr>
        <sz val="10"/>
        <rFont val="Calibri"/>
        <family val="2"/>
      </rPr>
      <t>μ</t>
    </r>
    <r>
      <rPr>
        <sz val="10"/>
        <rFont val="宋体"/>
        <family val="3"/>
        <charset val="134"/>
      </rPr>
      <t>f</t>
    </r>
  </si>
  <si>
    <r>
      <rPr>
        <sz val="10"/>
        <color indexed="8"/>
        <rFont val="宋体"/>
        <family val="3"/>
        <charset val="134"/>
      </rPr>
      <t>0.022</t>
    </r>
    <r>
      <rPr>
        <sz val="10"/>
        <rFont val="Calibri"/>
        <family val="2"/>
      </rPr>
      <t>μ</t>
    </r>
    <r>
      <rPr>
        <sz val="10"/>
        <rFont val="宋体"/>
        <family val="3"/>
        <charset val="134"/>
      </rPr>
      <t>f</t>
    </r>
  </si>
  <si>
    <r>
      <rPr>
        <sz val="10"/>
        <color indexed="8"/>
        <rFont val="宋体"/>
        <family val="3"/>
        <charset val="134"/>
      </rPr>
      <t xml:space="preserve"> 8</t>
    </r>
    <r>
      <rPr>
        <sz val="10"/>
        <rFont val="Calibri"/>
        <family val="2"/>
      </rPr>
      <t>Ω</t>
    </r>
    <r>
      <rPr>
        <sz val="10"/>
        <rFont val="宋体"/>
        <family val="3"/>
        <charset val="134"/>
      </rPr>
      <t xml:space="preserve"> 0.25W</t>
    </r>
  </si>
  <si>
    <t>焊锡丝</t>
  </si>
  <si>
    <t>1kg0.8mm</t>
  </si>
  <si>
    <t>鼠标+键盘套件</t>
  </si>
  <si>
    <t>无线套装</t>
  </si>
  <si>
    <t>罗技、飞利浦、戴尔</t>
  </si>
  <si>
    <t>单管日光灯套件</t>
  </si>
  <si>
    <t>220V20W、电感式</t>
  </si>
  <si>
    <t>苍岳、德力西、正泰</t>
  </si>
  <si>
    <t>PVC管弯管器</t>
  </si>
  <si>
    <t>4分</t>
  </si>
  <si>
    <t>中财、苍岳、德力西</t>
  </si>
  <si>
    <t>4分直接头</t>
  </si>
  <si>
    <t>4分锁接</t>
  </si>
  <si>
    <t>4分90度接头</t>
  </si>
  <si>
    <t>4分线管支架头</t>
  </si>
  <si>
    <t>4分三通接头</t>
  </si>
  <si>
    <t>空开+漏电</t>
  </si>
  <si>
    <t>NXBLE-16/2P</t>
  </si>
  <si>
    <t>保险盒</t>
  </si>
  <si>
    <t>RT18-20/2P配2A熔芯</t>
  </si>
  <si>
    <t>单相电度表</t>
  </si>
  <si>
    <t>220V10A导轨式</t>
  </si>
  <si>
    <t>明盒</t>
  </si>
  <si>
    <t>86型 86×86mm</t>
  </si>
  <si>
    <t>单开双联</t>
  </si>
  <si>
    <t>两开双联</t>
  </si>
  <si>
    <t>4开双联</t>
  </si>
  <si>
    <t>五孔1开</t>
  </si>
  <si>
    <t>4孔插座</t>
  </si>
  <si>
    <t>接线盒</t>
  </si>
  <si>
    <t>E27螺口灯座</t>
  </si>
  <si>
    <t>热熔棒</t>
  </si>
  <si>
    <t>0.7mm</t>
  </si>
  <si>
    <t>班级：22城轨运管1</t>
  </si>
  <si>
    <t>经  费：150*27=4050</t>
  </si>
  <si>
    <t>带班老师（申请人）：许鸿雁</t>
  </si>
  <si>
    <t>7*9cm</t>
  </si>
  <si>
    <t>班级：22城轨运管2</t>
  </si>
  <si>
    <t>经  费：150*28=4200</t>
  </si>
  <si>
    <t>焊接镀银铜丝</t>
  </si>
  <si>
    <t>线径0.8mm</t>
  </si>
  <si>
    <t>公斤</t>
  </si>
  <si>
    <t>500g</t>
  </si>
  <si>
    <t>德力西</t>
  </si>
  <si>
    <t>十字螺丝刀</t>
  </si>
  <si>
    <t>6*125（十字）</t>
  </si>
  <si>
    <t>尖嘴钳</t>
  </si>
  <si>
    <t>自攻螺钉</t>
  </si>
  <si>
    <r>
      <rPr>
        <sz val="10"/>
        <color rgb="FF000000"/>
        <rFont val="宋体"/>
        <family val="3"/>
        <charset val="134"/>
      </rPr>
      <t>4*20</t>
    </r>
  </si>
  <si>
    <r>
      <rPr>
        <sz val="10"/>
        <color rgb="FF000000"/>
        <rFont val="宋体"/>
        <family val="3"/>
        <charset val="134"/>
      </rPr>
      <t>斤</t>
    </r>
  </si>
  <si>
    <t>5#电池</t>
  </si>
  <si>
    <t>节</t>
  </si>
  <si>
    <t>7#电池</t>
  </si>
  <si>
    <t>班级：21运检</t>
  </si>
  <si>
    <t>科目：电工</t>
  </si>
  <si>
    <t>经  费：（30+16）*200÷9*2=2044</t>
  </si>
  <si>
    <t>班级：21运管</t>
  </si>
  <si>
    <t>经  费：35*200÷9*2=1555</t>
  </si>
  <si>
    <t>班级：22对口6</t>
  </si>
  <si>
    <t>经  费：51*171.87=8765.2</t>
  </si>
  <si>
    <t>漏电保护断路器</t>
  </si>
  <si>
    <t>1P+N NXBLE-32 C20</t>
  </si>
  <si>
    <t>正泰、德力西、人民</t>
  </si>
  <si>
    <t>电工木工板</t>
  </si>
  <si>
    <t>500mm*600mm*20mm两侧有龙骨</t>
  </si>
  <si>
    <t>正泰、德力西</t>
  </si>
  <si>
    <t>塑壳断路器</t>
  </si>
  <si>
    <t>DZ5-20</t>
  </si>
  <si>
    <t>班级：22对口5</t>
  </si>
  <si>
    <t>经  费：55*85.75=4716.5</t>
  </si>
  <si>
    <t>380V-20A 国标</t>
  </si>
  <si>
    <t>900g 0.8mm</t>
  </si>
  <si>
    <t>班级：23钣金</t>
  </si>
  <si>
    <t>经  费：34*200÷9*2=1511</t>
  </si>
  <si>
    <t>开关面板</t>
  </si>
  <si>
    <t>86型 一开双控</t>
  </si>
  <si>
    <t>公牛、正泰、德力西、西门子</t>
  </si>
  <si>
    <t>塑料开关明盒</t>
  </si>
  <si>
    <t>86型 旁开圆孔</t>
  </si>
  <si>
    <t>旁开圆孔</t>
  </si>
  <si>
    <t>节能LED灯泡</t>
  </si>
  <si>
    <t>E27  白光（36V）</t>
  </si>
  <si>
    <t>500mm*600mm</t>
  </si>
  <si>
    <t>班级：20技师机器人青苗</t>
  </si>
  <si>
    <t>经  费：250元/人*25人=6250元</t>
  </si>
  <si>
    <t>带班老师（申请人）：瞿丽华 张勇</t>
  </si>
  <si>
    <t>申请日期：2023.12.25</t>
  </si>
  <si>
    <t>警铃报警器套件</t>
  </si>
  <si>
    <t>按清单分装</t>
  </si>
  <si>
    <t>LED705 </t>
  </si>
  <si>
    <t>LED725</t>
  </si>
  <si>
    <t>扬声器HA</t>
  </si>
  <si>
    <t xml:space="preserve">   14欧姆、0.25 W</t>
  </si>
  <si>
    <t>3K、0.25W</t>
  </si>
  <si>
    <t>盒</t>
  </si>
  <si>
    <t>12K、0.25W</t>
  </si>
  <si>
    <t>0.01UF</t>
  </si>
  <si>
    <t>4.7uf/25V</t>
  </si>
  <si>
    <t>10uf/25V</t>
  </si>
  <si>
    <t>3.3uf/25V</t>
  </si>
  <si>
    <t xml:space="preserve">IN4007 </t>
  </si>
  <si>
    <t>可调延时控制电路套件</t>
  </si>
  <si>
    <t>1.5KΩ/0.25W</t>
  </si>
  <si>
    <t>2KΩ/0.25W</t>
  </si>
  <si>
    <t>470Ω/0.25W</t>
  </si>
  <si>
    <t>560Ω/0.25W</t>
  </si>
  <si>
    <t>2.7KΩ/0.25W</t>
  </si>
  <si>
    <t>5.6kΩ/0.25W</t>
  </si>
  <si>
    <t>100Ω/0.25W</t>
  </si>
  <si>
    <t>1MΩ/0.25W</t>
  </si>
  <si>
    <t>4.7KΩ/0.25W</t>
  </si>
  <si>
    <t>RM—065—1KΩ</t>
  </si>
  <si>
    <t>RM—065—51kΩ</t>
  </si>
  <si>
    <t>220uF/25V</t>
  </si>
  <si>
    <t>2.2uF/25V</t>
  </si>
  <si>
    <t>1N4148</t>
  </si>
  <si>
    <t>稳压二极管</t>
  </si>
  <si>
    <t>5.1V/0.5W</t>
  </si>
  <si>
    <t>绿/φ5mm</t>
  </si>
  <si>
    <t>D880</t>
  </si>
  <si>
    <t>LM324</t>
  </si>
  <si>
    <t>14脚双排列</t>
  </si>
  <si>
    <t>6 mm×6 mm×5 mm</t>
  </si>
  <si>
    <t>直流继电器</t>
  </si>
  <si>
    <t>JZC—23F—12VDC（4123）</t>
  </si>
  <si>
    <t>10KΩ/0.25W</t>
  </si>
  <si>
    <t>220μF/25V</t>
  </si>
  <si>
    <t>电烙铁</t>
  </si>
  <si>
    <t>宝工129G-50w</t>
  </si>
  <si>
    <t>导轨式开关电源</t>
  </si>
  <si>
    <t>NDR-120-12-10A</t>
  </si>
  <si>
    <t>明纬、公牛、松下</t>
  </si>
  <si>
    <t>NDR-480-12-40A</t>
  </si>
  <si>
    <t>NDR-480-24-20A</t>
  </si>
  <si>
    <t>亿纬3.2V75AH</t>
  </si>
  <si>
    <t>电源保护板</t>
  </si>
  <si>
    <t>嘉佰达4串铁锂100A带蓝牙</t>
  </si>
  <si>
    <t>漏电空气开关(1P+N)</t>
  </si>
  <si>
    <t>EASA9-C63A</t>
  </si>
  <si>
    <t>漏电空气开关(2P+N)</t>
  </si>
  <si>
    <t>空气开关2P</t>
  </si>
  <si>
    <t>EASA9-C40A</t>
  </si>
  <si>
    <t>空气开关1P</t>
  </si>
  <si>
    <t>EASA9-C25A</t>
  </si>
  <si>
    <t>EASA9-C32A</t>
  </si>
  <si>
    <t>速度继电器制动器</t>
  </si>
  <si>
    <t>速度继电器JY1-2A+800W三相电机</t>
  </si>
  <si>
    <t>带同轴支架、符合国标</t>
  </si>
  <si>
    <t>LED灯泡</t>
  </si>
  <si>
    <t>20W、220V</t>
  </si>
  <si>
    <t>公牛、西蒙、松下</t>
  </si>
  <si>
    <t>锂电池</t>
  </si>
  <si>
    <t>SAFT-LS4500 3.6V带2.0插头线、广数驱动专用</t>
  </si>
  <si>
    <t>ABB锂电池</t>
  </si>
  <si>
    <t>IRB120-3HAC051036-001-3.6V7.2HA</t>
  </si>
  <si>
    <t>万能线路板</t>
  </si>
  <si>
    <t>90mm*150mm*1.5mm</t>
  </si>
  <si>
    <t>五孔一开</t>
  </si>
  <si>
    <t>86型220V10A</t>
  </si>
  <si>
    <t>三孔插座</t>
  </si>
  <si>
    <t>86型220V16A</t>
  </si>
  <si>
    <t>编织款高清数据线</t>
  </si>
  <si>
    <t>HDMI2.0版本、3米</t>
  </si>
  <si>
    <t>遥控开关</t>
  </si>
  <si>
    <t>220V16A</t>
  </si>
  <si>
    <t>考公预留费用</t>
  </si>
  <si>
    <t>班级：23机电技师青苗</t>
  </si>
  <si>
    <t>经  费：57*125=14250</t>
  </si>
  <si>
    <t>带班老师（申请人）：张勇</t>
  </si>
  <si>
    <t>十字槽沉头自攻螺丝</t>
  </si>
  <si>
    <t>4*20</t>
  </si>
  <si>
    <t>4*30</t>
  </si>
  <si>
    <t>BV1.0mm² （黄绿色）</t>
  </si>
  <si>
    <t>班级：21机器人高技班</t>
  </si>
  <si>
    <t>科目：工业机器人操作（中级）</t>
  </si>
  <si>
    <t>经  费：21*250=5250</t>
  </si>
  <si>
    <t>带班老师（申请人）：董翠翠</t>
  </si>
  <si>
    <t>AD16-22D/S指示灯 24V红</t>
  </si>
  <si>
    <t>AD16-22D/S指示灯 24V绿</t>
  </si>
  <si>
    <t>AD16-22D/S指示灯 24V黄</t>
  </si>
  <si>
    <t>开关按钮</t>
  </si>
  <si>
    <t>LA19-11 红</t>
  </si>
  <si>
    <t>LA19-11 绿</t>
  </si>
  <si>
    <t>LA19-11 黄</t>
  </si>
  <si>
    <t>按钮开关控制盒</t>
  </si>
  <si>
    <t>BX6-22 孔径22mm</t>
  </si>
  <si>
    <t>BX6-25 孔径25mm</t>
  </si>
  <si>
    <t>三菱PLC编程线</t>
  </si>
  <si>
    <r>
      <rPr>
        <sz val="10"/>
        <color rgb="FF000000"/>
        <rFont val="宋体"/>
        <family val="3"/>
        <charset val="134"/>
      </rPr>
      <t>USB-SC09-FX</t>
    </r>
    <r>
      <rPr>
        <sz val="10"/>
        <color indexed="63"/>
        <rFont val="宋体"/>
        <family val="3"/>
        <charset val="134"/>
      </rPr>
      <t>编程电缆 3米</t>
    </r>
  </si>
  <si>
    <t>艾莫迅、JXMCU、三菱</t>
  </si>
  <si>
    <t>接线排</t>
  </si>
  <si>
    <t>TB2512</t>
  </si>
  <si>
    <t>惠普KM100有线套装</t>
  </si>
  <si>
    <t>惠普、联想、戴尔</t>
  </si>
  <si>
    <t>表头</t>
  </si>
  <si>
    <t>ZTW0121A/DEM12/VC15C</t>
  </si>
  <si>
    <t>65</t>
  </si>
  <si>
    <t>120</t>
  </si>
  <si>
    <t>正泰、德力西、胜利</t>
  </si>
  <si>
    <t>M7130平面磨床控制</t>
  </si>
  <si>
    <t>自带10个故障点、按标准线路安装,槽板配线(调试完成)</t>
  </si>
  <si>
    <t>德力西、上民成套、正泰</t>
  </si>
  <si>
    <t>三相电动机</t>
  </si>
  <si>
    <t>150W/380V</t>
  </si>
  <si>
    <t>电源开关</t>
  </si>
  <si>
    <t>DZ47-63/4P</t>
  </si>
  <si>
    <t>转换开关</t>
  </si>
  <si>
    <t>HZ1-10P/3</t>
  </si>
  <si>
    <t>照明灯开关</t>
  </si>
  <si>
    <t>24V</t>
  </si>
  <si>
    <t>熔断器</t>
  </si>
  <si>
    <t>RL18-32</t>
  </si>
  <si>
    <t>接触器</t>
  </si>
  <si>
    <t>CJX2-1810/380V</t>
  </si>
  <si>
    <t>热继电器</t>
  </si>
  <si>
    <t>NR2-25/0.4-0.63正泰、西门子、文继</t>
  </si>
  <si>
    <t>整流变压器</t>
  </si>
  <si>
    <t>BK-250/110V</t>
  </si>
  <si>
    <t>照明变压器</t>
  </si>
  <si>
    <t>BK-50/24V</t>
  </si>
  <si>
    <t>硅整流器</t>
  </si>
  <si>
    <t>GZH</t>
  </si>
  <si>
    <t>船型开关</t>
  </si>
  <si>
    <t>220V10A</t>
  </si>
  <si>
    <t>电源指示灯</t>
  </si>
  <si>
    <t>380V</t>
  </si>
  <si>
    <t>按标准线路安装,槽板配线(调试完成)</t>
  </si>
  <si>
    <t>电磁铁</t>
  </si>
  <si>
    <t>110V</t>
  </si>
  <si>
    <t>欠电流继电器</t>
  </si>
  <si>
    <t>JT3-11L</t>
  </si>
  <si>
    <t>按钮</t>
  </si>
  <si>
    <t>LA19</t>
  </si>
  <si>
    <t>导轨</t>
  </si>
  <si>
    <t>DZ47型</t>
  </si>
  <si>
    <t>红色、急停</t>
  </si>
  <si>
    <t>6 W、125Ω</t>
  </si>
  <si>
    <t>50 W、1000Ω</t>
  </si>
  <si>
    <t>50 W、500Ω</t>
  </si>
  <si>
    <t>电压表</t>
  </si>
  <si>
    <t>方形380V</t>
  </si>
  <si>
    <t>三相电源转换开关</t>
  </si>
  <si>
    <t>380V5A</t>
  </si>
  <si>
    <t>电流表</t>
  </si>
  <si>
    <t>方形0-20A</t>
  </si>
  <si>
    <t>控制器</t>
  </si>
  <si>
    <t>BEUSHL3</t>
  </si>
  <si>
    <t>表显</t>
  </si>
  <si>
    <t>ZTW0111B</t>
  </si>
  <si>
    <t>600 V、5μF</t>
  </si>
  <si>
    <t>接插器</t>
  </si>
  <si>
    <t>250 V、5A</t>
  </si>
  <si>
    <t>退磁器</t>
  </si>
  <si>
    <t>TC1TH/H</t>
  </si>
  <si>
    <t>班级：22机器人高技班</t>
  </si>
  <si>
    <t xml:space="preserve">科目：工业机器人操作（中级） </t>
  </si>
  <si>
    <t>经  费：24*250=6000</t>
  </si>
  <si>
    <t>4*20 （加硬镀蓝锌）</t>
  </si>
  <si>
    <t>碳钢</t>
  </si>
  <si>
    <t>六角法兰面螺母</t>
  </si>
  <si>
    <t>M5   （304不锈钢）</t>
  </si>
  <si>
    <t>单股硬线红色</t>
  </si>
  <si>
    <t>圈</t>
  </si>
  <si>
    <t>单股硬线蓝色</t>
  </si>
  <si>
    <t>万能印刷电路板</t>
  </si>
  <si>
    <t>5CM*7CM</t>
  </si>
  <si>
    <t>Φ0.8 ，1kg/3C</t>
  </si>
  <si>
    <t>烙铁架</t>
  </si>
  <si>
    <t>弹簧螺旋型</t>
  </si>
  <si>
    <t xml:space="preserve"> 名门焊匠、老A、SY</t>
  </si>
  <si>
    <t>宝工129G-35w</t>
  </si>
  <si>
    <t>宝工、德力西、正泰</t>
  </si>
  <si>
    <t>内六角带边法兰面螺栓</t>
  </si>
  <si>
    <t>M5*10   （304不锈钢）</t>
  </si>
  <si>
    <t>预留考工用</t>
  </si>
  <si>
    <t>班级：21机电高技3班</t>
  </si>
  <si>
    <t>科目：可编程序控制器编程与调试</t>
  </si>
  <si>
    <t>经  费：250*46=11500</t>
  </si>
  <si>
    <t>带班老师（申请人）：焦玉琴</t>
  </si>
  <si>
    <t>单股铜芯线</t>
  </si>
  <si>
    <r>
      <rPr>
        <sz val="10.5"/>
        <rFont val="Times New Roman"/>
        <family val="1"/>
      </rPr>
      <t>RV1mm</t>
    </r>
    <r>
      <rPr>
        <sz val="10.5"/>
        <rFont val="宋体"/>
        <family val="3"/>
        <charset val="134"/>
      </rPr>
      <t>（红）</t>
    </r>
  </si>
  <si>
    <r>
      <rPr>
        <sz val="10.5"/>
        <rFont val="Times New Roman"/>
        <family val="1"/>
      </rPr>
      <t>RV1mm</t>
    </r>
    <r>
      <rPr>
        <sz val="10.5"/>
        <rFont val="宋体"/>
        <family val="3"/>
        <charset val="134"/>
      </rPr>
      <t>（蓝）</t>
    </r>
  </si>
  <si>
    <t>中号</t>
  </si>
  <si>
    <t>副</t>
  </si>
  <si>
    <t>时间继电器底座（通电型）</t>
  </si>
  <si>
    <t>8脚CZF08A小型继电器底座</t>
  </si>
  <si>
    <t>与ST3P(JSZ3)AC220V,5S-30M配套符合国标</t>
  </si>
  <si>
    <t>USB-Sco9-FX编程电缆3米</t>
  </si>
  <si>
    <t>断路器</t>
  </si>
  <si>
    <t>NXB系列空开，3P，10A</t>
  </si>
  <si>
    <t>AD16-22D/S指示灯24V红</t>
  </si>
  <si>
    <t>AD16-22D/S指示灯24V绿</t>
  </si>
  <si>
    <t>AD16-22D/S指示灯26V黄</t>
  </si>
  <si>
    <t>LA19-11红</t>
  </si>
  <si>
    <t>LA19-11绿</t>
  </si>
  <si>
    <t>LA19-11黄</t>
  </si>
  <si>
    <t>BX6-22孔径22mm</t>
  </si>
  <si>
    <t>BX6-25孔径25mm</t>
  </si>
  <si>
    <t>40W 内热式 马蹄头</t>
  </si>
  <si>
    <t>德力西，中性，正泰，包含配套的烙铁架，海绵/3C</t>
  </si>
  <si>
    <t>绿</t>
  </si>
  <si>
    <t>ZTWO121A/DEM12/VC15c</t>
  </si>
  <si>
    <t>0.8mm/500G</t>
  </si>
  <si>
    <t>立式配电柜</t>
  </si>
  <si>
    <t>1700*700*400铁皮厚度1.2mm以上</t>
  </si>
  <si>
    <t>直流可调电源</t>
  </si>
  <si>
    <t>特安斯TD3010（30V/10A）</t>
  </si>
  <si>
    <t>台</t>
  </si>
  <si>
    <t>单相隔离变压器</t>
  </si>
  <si>
    <t>2进，2+PE输出500VA</t>
  </si>
  <si>
    <t>班级：23机电高技</t>
  </si>
  <si>
    <t>科目：通识技能（电工 ）</t>
  </si>
  <si>
    <t>经  费：54*125=13500</t>
  </si>
  <si>
    <t>带班老师（申请人）：王丹</t>
  </si>
  <si>
    <t>空气开关</t>
  </si>
  <si>
    <t>NXBLE-32C20</t>
  </si>
  <si>
    <t>RT18-32</t>
  </si>
  <si>
    <t>RT18-32熔断器适配熔芯</t>
  </si>
  <si>
    <r>
      <rPr>
        <sz val="11"/>
        <color indexed="8"/>
        <rFont val="Calibri"/>
        <family val="2"/>
      </rPr>
      <t>86</t>
    </r>
    <r>
      <rPr>
        <sz val="11"/>
        <color indexed="8"/>
        <rFont val="宋体-简"/>
        <family val="1"/>
        <charset val="134"/>
      </rPr>
      <t>型</t>
    </r>
    <r>
      <rPr>
        <sz val="11"/>
        <color indexed="8"/>
        <rFont val="Calibri"/>
        <family val="2"/>
      </rPr>
      <t xml:space="preserve"> 86×86mm</t>
    </r>
  </si>
  <si>
    <r>
      <rPr>
        <sz val="11"/>
        <color indexed="8"/>
        <rFont val="Calibri"/>
        <family val="2"/>
      </rPr>
      <t>86</t>
    </r>
    <r>
      <rPr>
        <sz val="11"/>
        <color indexed="8"/>
        <rFont val="宋体-简"/>
        <family val="1"/>
        <charset val="134"/>
      </rPr>
      <t>型</t>
    </r>
    <r>
      <rPr>
        <sz val="11"/>
        <color indexed="8"/>
        <rFont val="Calibri"/>
        <family val="2"/>
      </rPr>
      <t xml:space="preserve"> </t>
    </r>
    <r>
      <rPr>
        <sz val="11"/>
        <color indexed="8"/>
        <rFont val="宋体-简"/>
        <family val="1"/>
        <charset val="134"/>
      </rPr>
      <t>旁开圆孔</t>
    </r>
  </si>
  <si>
    <t>RV0.5mm² 绿色</t>
  </si>
  <si>
    <t>时间继电器</t>
  </si>
  <si>
    <t>JS7-2A</t>
  </si>
  <si>
    <t>交流接触器</t>
  </si>
  <si>
    <t>CJT1-10 AC36V</t>
  </si>
  <si>
    <t>电工胶布</t>
  </si>
  <si>
    <t>黑色/18米</t>
  </si>
  <si>
    <t>600mm*600mm*20mm两侧有龙骨</t>
  </si>
  <si>
    <t>班级：21机电高技1</t>
  </si>
  <si>
    <t>科目：PLC编程与调试</t>
  </si>
  <si>
    <t>经  费：44*250=11000</t>
  </si>
  <si>
    <t>4*40mm</t>
  </si>
  <si>
    <t>公牛拖线板</t>
  </si>
  <si>
    <t>带开关3/4插位 4米长GN-607</t>
  </si>
  <si>
    <t>多股软铜线</t>
  </si>
  <si>
    <t>7芯 RV0.75mm² 绿色</t>
  </si>
  <si>
    <t>7芯 RV0.75mm² 黄色</t>
  </si>
  <si>
    <t>7芯 RV0.75mm² 红色</t>
  </si>
  <si>
    <t>惠普KM10有线套装</t>
  </si>
  <si>
    <t>惠普、飞利浦、戴尔</t>
  </si>
  <si>
    <t>SD-5102B（#1×75）</t>
  </si>
  <si>
    <t>热过载继电器</t>
  </si>
  <si>
    <t>JR36-20</t>
  </si>
  <si>
    <t>200mm</t>
  </si>
  <si>
    <t>按钮指示灯盒(三孔)</t>
  </si>
  <si>
    <t>3孔 黄色黑底</t>
  </si>
  <si>
    <t>镀锌铜丝</t>
  </si>
  <si>
    <t>0.6mm</t>
  </si>
  <si>
    <t>40W尖头外热式</t>
  </si>
  <si>
    <t>配套烙铁架，海绵。德力西，中信</t>
  </si>
  <si>
    <r>
      <rPr>
        <b/>
        <sz val="14"/>
        <rFont val="宋体"/>
        <family val="3"/>
        <charset val="134"/>
      </rPr>
      <t>江苏省南通工贸技师学院实训物资采购申请表</t>
    </r>
    <r>
      <rPr>
        <sz val="14"/>
        <rFont val="宋体"/>
        <family val="3"/>
        <charset val="134"/>
      </rPr>
      <t xml:space="preserve">
</t>
    </r>
    <r>
      <rPr>
        <sz val="14"/>
        <color rgb="FF000000"/>
        <rFont val="宋体"/>
        <family val="3"/>
        <charset val="134"/>
      </rPr>
      <t xml:space="preserve">
</t>
    </r>
  </si>
  <si>
    <t>编号：</t>
  </si>
  <si>
    <t>班级：20高机电2班</t>
  </si>
  <si>
    <t>学期：</t>
  </si>
  <si>
    <t>2023  -2024 -2</t>
  </si>
  <si>
    <t>科目：维修电工</t>
  </si>
  <si>
    <t>经费：</t>
  </si>
  <si>
    <t>41*250=10250</t>
  </si>
  <si>
    <t xml:space="preserve"> 带班老师（申请人）：顾剑</t>
  </si>
  <si>
    <t>单价</t>
  </si>
  <si>
    <t>工业以太网Profinet接头</t>
  </si>
  <si>
    <t>6GK1901-1BB10-2AA0 180</t>
  </si>
  <si>
    <t>大赛得力硅胶钢卷尺</t>
  </si>
  <si>
    <t>3m*16mm</t>
  </si>
  <si>
    <t>SPACEXPERT实习材料整理箱</t>
  </si>
  <si>
    <t>56L 50*36*31.5cm</t>
  </si>
  <si>
    <t>80L 56*40*36cm</t>
  </si>
  <si>
    <t xml:space="preserve">印季塑料分格零件盒物料盒配件工具箱 </t>
  </si>
  <si>
    <t>12格箱蓝色440*320*84</t>
  </si>
  <si>
    <t>HANDSKLT防静电不锈钢电子元件镊子</t>
  </si>
  <si>
    <t>不锈钢中长尖头</t>
  </si>
  <si>
    <t>国际电工螺口灯座</t>
  </si>
  <si>
    <t>E27 方形加厚陶瓷内胆</t>
  </si>
  <si>
    <t>安装在明盒上</t>
  </si>
  <si>
    <t>UGREEN七类纯铜网线（成品）</t>
  </si>
  <si>
    <t>2米</t>
  </si>
  <si>
    <t>绿联六类网线（成品）</t>
  </si>
  <si>
    <t>5米</t>
  </si>
  <si>
    <t>绿联HDMI线</t>
  </si>
  <si>
    <t>BULL开关插座</t>
  </si>
  <si>
    <t>G12系列白色三孔16A</t>
  </si>
  <si>
    <t>Logitech鼠标</t>
  </si>
  <si>
    <t>M650 白色 M 中小手型</t>
  </si>
  <si>
    <r>
      <rPr>
        <sz val="10"/>
        <rFont val="宋体"/>
        <family val="3"/>
        <charset val="134"/>
      </rPr>
      <t>蓝色BV2.5mm</t>
    </r>
    <r>
      <rPr>
        <vertAlign val="superscript"/>
        <sz val="10"/>
        <rFont val="宋体"/>
        <family val="3"/>
        <charset val="134"/>
      </rPr>
      <t>2</t>
    </r>
  </si>
  <si>
    <t>(OPPLE)LED灯泡</t>
  </si>
  <si>
    <t>5瓦E27</t>
  </si>
  <si>
    <t>多功能电工钳</t>
  </si>
  <si>
    <t>老ALA320909</t>
  </si>
  <si>
    <t>汇君按压弹簧式快速接线端子</t>
  </si>
  <si>
    <t>2进2出彩色</t>
  </si>
  <si>
    <t>3MM 红色</t>
  </si>
  <si>
    <t>3MM 绿色</t>
  </si>
  <si>
    <t>3MM 蓝色</t>
  </si>
  <si>
    <t>3MM 黄色</t>
  </si>
  <si>
    <t>3MM 白色</t>
  </si>
  <si>
    <t>门铃电路套件</t>
  </si>
  <si>
    <t>3KΩ 1/4W</t>
  </si>
  <si>
    <t>12KΩ1/4W</t>
  </si>
  <si>
    <t>22KΩ1/4W</t>
  </si>
  <si>
    <t>47KΩ1/4W</t>
  </si>
  <si>
    <t>4.7uf</t>
  </si>
  <si>
    <t>10uf</t>
  </si>
  <si>
    <t>电容</t>
  </si>
  <si>
    <t>0.01uf</t>
  </si>
  <si>
    <t>3.3uf</t>
  </si>
  <si>
    <t>门铃小扬声器</t>
  </si>
  <si>
    <t>8欧</t>
  </si>
  <si>
    <t>三相隔离变压器</t>
  </si>
  <si>
    <t>3进，3+N+PE输出800VA</t>
  </si>
  <si>
    <t>单管日光灯套件（含外壳）</t>
  </si>
  <si>
    <t>浙江苍岳、德力西、正泰</t>
  </si>
  <si>
    <t>电笔</t>
  </si>
  <si>
    <t>氖管型</t>
  </si>
  <si>
    <t>4分束接</t>
  </si>
  <si>
    <t>班级：21机电高技2班</t>
  </si>
  <si>
    <t>2023-2024 -2</t>
  </si>
  <si>
    <t>47*250=11750</t>
  </si>
  <si>
    <t xml:space="preserve"> RT28N-32X</t>
  </si>
  <si>
    <t>JR36-20,10-16A</t>
  </si>
  <si>
    <t>CHOSEAL超七类网线</t>
  </si>
  <si>
    <t>50米（水蓝色）</t>
  </si>
  <si>
    <t>UGREEN七类水晶头</t>
  </si>
  <si>
    <t>七类（50U屏蔽款）-10个/袋</t>
  </si>
  <si>
    <t>M650 黑色 L 中大手型</t>
  </si>
  <si>
    <t>西门子s7-200编程电缆</t>
  </si>
  <si>
    <t>6ES7 901-3CB30-0XA0</t>
  </si>
  <si>
    <t>西门子s7-200SMART编程电缆</t>
  </si>
  <si>
    <t>6ES7 901-3DB30-0XA0</t>
  </si>
  <si>
    <t>3位10米 CN802</t>
  </si>
  <si>
    <r>
      <rPr>
        <sz val="10"/>
        <rFont val="宋体"/>
        <family val="3"/>
        <charset val="134"/>
      </rPr>
      <t>红色BV1.0mm</t>
    </r>
    <r>
      <rPr>
        <vertAlign val="superscript"/>
        <sz val="10"/>
        <rFont val="宋体"/>
        <family val="3"/>
        <charset val="134"/>
      </rPr>
      <t>2</t>
    </r>
  </si>
  <si>
    <r>
      <rPr>
        <sz val="10"/>
        <rFont val="宋体"/>
        <family val="3"/>
        <charset val="134"/>
      </rPr>
      <t>红色BV2.5mm</t>
    </r>
    <r>
      <rPr>
        <vertAlign val="superscript"/>
        <sz val="10"/>
        <rFont val="宋体"/>
        <family val="3"/>
        <charset val="134"/>
      </rPr>
      <t>2</t>
    </r>
  </si>
  <si>
    <t>蓝色 1500#</t>
  </si>
  <si>
    <t>班级：22机电高技2</t>
  </si>
  <si>
    <t>经  费：46*250=11500</t>
  </si>
  <si>
    <t>带班老师（申请人）：许晓峰</t>
  </si>
  <si>
    <t>导线</t>
  </si>
  <si>
    <t>BVV1.5</t>
  </si>
  <si>
    <t>绝缘胶带</t>
  </si>
  <si>
    <t>时间继电器和底座</t>
  </si>
  <si>
    <t>JSZ3A-B-AC36V带底座一瞬动一延时</t>
  </si>
  <si>
    <t>德力西、正泰、欧姆龙</t>
  </si>
  <si>
    <t>时间继电器底座</t>
  </si>
  <si>
    <t>通用型</t>
  </si>
  <si>
    <t>BT33单结晶体管</t>
  </si>
  <si>
    <t>150K</t>
  </si>
  <si>
    <t>CJTI-10（AC36V）</t>
  </si>
  <si>
    <t>电   阻</t>
  </si>
  <si>
    <t>1.5K</t>
  </si>
  <si>
    <t>临时供电、用电配电箱</t>
  </si>
  <si>
    <t>PZ30系列(明装)、根据线路安装调试，符合国标。</t>
  </si>
  <si>
    <t>断路器2P</t>
  </si>
  <si>
    <t>断路器3P+N</t>
  </si>
  <si>
    <t>2P漏电保护器</t>
  </si>
  <si>
    <t>220V-500VA隔离变压器</t>
  </si>
  <si>
    <t>380V-800隔离变压器</t>
  </si>
  <si>
    <t>插座(220V、380V)</t>
  </si>
  <si>
    <t>电压表220V</t>
  </si>
  <si>
    <t>活络扳手</t>
    <phoneticPr fontId="6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</si>
</sst>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0" formatCode="0.00_ "/>
    <numFmt numFmtId="181" formatCode="0_ "/>
  </numFmts>
  <fonts count="62">
    <font>
      <sz val="11"/>
      <color theme="1"/>
      <name val="宋体"/>
      <charset val="134"/>
      <scheme val="minor"/>
    </font>
    <font>
      <sz val="10"/>
      <name val="宋体"/>
      <charset val="134"/>
    </font>
    <font>
      <sz val="12"/>
      <name val="宋体"/>
      <charset val="134"/>
    </font>
    <font>
      <b/>
      <sz val="14"/>
      <color indexed="8"/>
      <name val="宋体"/>
      <charset val="134"/>
    </font>
    <font>
      <sz val="16"/>
      <color indexed="8"/>
      <name val="黑体"/>
      <charset val="134"/>
    </font>
    <font>
      <sz val="11"/>
      <color indexed="8"/>
      <name val="宋体"/>
      <charset val="134"/>
    </font>
    <font>
      <sz val="10"/>
      <color indexed="8"/>
      <name val="宋体"/>
      <charset val="134"/>
    </font>
    <font>
      <b/>
      <sz val="10"/>
      <color indexed="8"/>
      <name val="宋体"/>
      <charset val="134"/>
    </font>
    <font>
      <sz val="10"/>
      <color indexed="8"/>
      <name val="Times New Roman"/>
      <family val="1"/>
    </font>
    <font>
      <b/>
      <sz val="14"/>
      <name val="宋体"/>
      <charset val="134"/>
    </font>
    <font>
      <sz val="14"/>
      <color indexed="8"/>
      <name val="宋体"/>
      <charset val="134"/>
    </font>
    <font>
      <sz val="10.5"/>
      <color indexed="8"/>
      <name val="宋体"/>
      <charset val="134"/>
    </font>
    <font>
      <sz val="10"/>
      <color theme="1"/>
      <name val="宋体"/>
      <charset val="134"/>
    </font>
    <font>
      <sz val="10.5"/>
      <name val="宋体"/>
      <charset val="134"/>
    </font>
    <font>
      <sz val="12"/>
      <color indexed="8"/>
      <name val="宋体"/>
      <charset val="134"/>
    </font>
    <font>
      <sz val="10.5"/>
      <color indexed="8"/>
      <name val="Calibri"/>
      <family val="2"/>
    </font>
    <font>
      <b/>
      <sz val="10"/>
      <color theme="1"/>
      <name val="宋体"/>
      <charset val="134"/>
    </font>
    <font>
      <b/>
      <sz val="10"/>
      <name val="宋体"/>
      <charset val="134"/>
    </font>
    <font>
      <b/>
      <sz val="10"/>
      <name val="宋体"/>
      <charset val="134"/>
      <scheme val="minor"/>
    </font>
    <font>
      <b/>
      <sz val="10"/>
      <color theme="1"/>
      <name val="宋体"/>
      <charset val="134"/>
      <scheme val="minor"/>
    </font>
    <font>
      <b/>
      <sz val="10"/>
      <color rgb="FFFF0000"/>
      <name val="宋体"/>
      <charset val="134"/>
      <scheme val="minor"/>
    </font>
    <font>
      <sz val="10"/>
      <name val="Calibri"/>
      <family val="2"/>
    </font>
    <font>
      <sz val="10"/>
      <color theme="1"/>
      <name val="宋体"/>
      <charset val="134"/>
      <scheme val="minor"/>
    </font>
    <font>
      <sz val="10"/>
      <name val="宋体"/>
      <charset val="134"/>
      <scheme val="minor"/>
    </font>
    <font>
      <u/>
      <sz val="11"/>
      <color theme="10"/>
      <name val="宋体"/>
      <charset val="134"/>
      <scheme val="minor"/>
    </font>
    <font>
      <sz val="10"/>
      <color indexed="8"/>
      <name val="宋体"/>
      <charset val="134"/>
      <scheme val="minor"/>
    </font>
    <font>
      <b/>
      <sz val="10"/>
      <color indexed="8"/>
      <name val="宋体"/>
      <charset val="134"/>
      <scheme val="minor"/>
    </font>
    <font>
      <sz val="10.5"/>
      <name val="Times New Roman"/>
    </font>
    <font>
      <sz val="11"/>
      <name val="宋体"/>
      <charset val="134"/>
    </font>
    <font>
      <sz val="10.5"/>
      <color theme="1"/>
      <name val="宋体"/>
      <charset val="134"/>
    </font>
    <font>
      <sz val="10"/>
      <color rgb="FF000000"/>
      <name val="宋体"/>
      <charset val="134"/>
    </font>
    <font>
      <b/>
      <sz val="16"/>
      <name val="黑体"/>
      <charset val="134"/>
    </font>
    <font>
      <sz val="10"/>
      <name val="Times New Roman"/>
    </font>
    <font>
      <sz val="11"/>
      <color theme="1"/>
      <name val="宋体"/>
      <charset val="134"/>
    </font>
    <font>
      <sz val="10"/>
      <color rgb="FF000000"/>
      <name val="Calibri"/>
      <family val="2"/>
    </font>
    <font>
      <b/>
      <sz val="10"/>
      <color rgb="FFFF0000"/>
      <name val="宋体"/>
      <charset val="134"/>
    </font>
    <font>
      <sz val="10"/>
      <color rgb="FFFF0000"/>
      <name val="宋体"/>
      <charset val="134"/>
    </font>
    <font>
      <sz val="10"/>
      <color rgb="FF000000"/>
      <name val="宋体"/>
      <charset val="134"/>
      <scheme val="major"/>
    </font>
    <font>
      <sz val="11"/>
      <color rgb="FFFF0000"/>
      <name val="宋体"/>
      <charset val="134"/>
      <scheme val="minor"/>
    </font>
    <font>
      <sz val="14"/>
      <color indexed="8"/>
      <name val="黑体"/>
      <charset val="134"/>
    </font>
    <font>
      <b/>
      <sz val="16"/>
      <name val="方正小标宋_GBK"/>
      <charset val="134"/>
    </font>
    <font>
      <b/>
      <sz val="10"/>
      <name val="仿宋_GB2312"/>
      <charset val="134"/>
    </font>
    <font>
      <sz val="10"/>
      <name val="仿宋_GB2312"/>
      <charset val="134"/>
    </font>
    <font>
      <sz val="12"/>
      <name val="仿宋_GB2312"/>
      <charset val="134"/>
    </font>
    <font>
      <b/>
      <sz val="18"/>
      <name val="宋体"/>
      <family val="3"/>
      <charset val="134"/>
    </font>
    <font>
      <sz val="11"/>
      <color rgb="FFFF0000"/>
      <name val="宋体"/>
      <family val="3"/>
      <charset val="134"/>
    </font>
    <font>
      <sz val="14"/>
      <name val="宋体"/>
      <family val="3"/>
      <charset val="134"/>
    </font>
    <font>
      <sz val="14"/>
      <color rgb="FF000000"/>
      <name val="宋体"/>
      <family val="3"/>
      <charset val="134"/>
    </font>
    <font>
      <vertAlign val="superscript"/>
      <sz val="10"/>
      <name val="宋体"/>
      <family val="3"/>
      <charset val="134"/>
    </font>
    <font>
      <sz val="11"/>
      <color indexed="8"/>
      <name val="Calibri"/>
      <family val="2"/>
    </font>
    <font>
      <sz val="11"/>
      <color indexed="8"/>
      <name val="宋体-简"/>
      <family val="1"/>
      <charset val="134"/>
    </font>
    <font>
      <sz val="10"/>
      <color indexed="63"/>
      <name val="宋体"/>
      <family val="3"/>
      <charset val="134"/>
    </font>
    <font>
      <sz val="10"/>
      <color theme="1"/>
      <name val="Calibri"/>
      <family val="2"/>
    </font>
    <font>
      <sz val="11"/>
      <color theme="1"/>
      <name val="宋体"/>
      <family val="3"/>
      <charset val="134"/>
      <scheme val="minor"/>
    </font>
    <font>
      <sz val="10"/>
      <color indexed="8"/>
      <name val="宋体"/>
      <family val="3"/>
      <charset val="134"/>
    </font>
    <font>
      <sz val="10"/>
      <name val="宋体"/>
      <family val="3"/>
      <charset val="134"/>
    </font>
    <font>
      <sz val="10"/>
      <color rgb="FF000000"/>
      <name val="宋体"/>
      <family val="3"/>
      <charset val="134"/>
    </font>
    <font>
      <sz val="10"/>
      <color theme="1"/>
      <name val="宋体"/>
      <family val="3"/>
      <charset val="134"/>
    </font>
    <font>
      <sz val="10.5"/>
      <name val="Times New Roman"/>
      <family val="1"/>
    </font>
    <font>
      <sz val="10.5"/>
      <name val="宋体"/>
      <family val="3"/>
      <charset val="134"/>
    </font>
    <font>
      <b/>
      <sz val="14"/>
      <name val="宋体"/>
      <family val="3"/>
      <charset val="134"/>
    </font>
    <font>
      <sz val="9"/>
      <name val="宋体"/>
      <family val="3"/>
      <charset val="134"/>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
      <patternFill patternType="solid">
        <fgColor indexed="9"/>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style="thin">
        <color auto="1"/>
      </top>
      <bottom style="medium">
        <color auto="1"/>
      </bottom>
      <diagonal/>
    </border>
  </borders>
  <cellStyleXfs count="13">
    <xf numFmtId="0" fontId="0" fillId="0" borderId="0">
      <alignment vertical="center"/>
    </xf>
    <xf numFmtId="0" fontId="24" fillId="0" borderId="0" applyNumberFormat="0" applyFill="0" applyBorder="0" applyAlignment="0" applyProtection="0">
      <alignment vertical="center"/>
    </xf>
    <xf numFmtId="0" fontId="5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3" fillId="0" borderId="0">
      <alignment vertical="center"/>
    </xf>
    <xf numFmtId="0" fontId="33" fillId="0" borderId="0">
      <alignment vertical="center"/>
    </xf>
    <xf numFmtId="0" fontId="2" fillId="0" borderId="0">
      <alignment vertical="center"/>
    </xf>
    <xf numFmtId="0" fontId="2" fillId="0" borderId="0">
      <alignment vertical="center"/>
    </xf>
    <xf numFmtId="0" fontId="53" fillId="0" borderId="0"/>
    <xf numFmtId="0" fontId="53" fillId="0" borderId="0">
      <alignment vertical="center"/>
    </xf>
  </cellStyleXfs>
  <cellXfs count="289">
    <xf numFmtId="0" fontId="0" fillId="0" borderId="0" xfId="0">
      <alignment vertical="center"/>
    </xf>
    <xf numFmtId="0" fontId="1" fillId="0" borderId="0" xfId="3" applyFont="1">
      <alignment vertical="center"/>
    </xf>
    <xf numFmtId="0" fontId="2" fillId="0" borderId="0" xfId="3" applyAlignment="1">
      <alignment horizontal="left" vertical="center" wrapText="1"/>
    </xf>
    <xf numFmtId="0" fontId="2" fillId="0" borderId="0" xfId="3">
      <alignment vertical="center"/>
    </xf>
    <xf numFmtId="0" fontId="6" fillId="0" borderId="1" xfId="3" applyFont="1" applyBorder="1" applyAlignment="1">
      <alignment horizontal="center" vertical="center" wrapText="1"/>
    </xf>
    <xf numFmtId="0" fontId="6" fillId="2" borderId="1" xfId="3" applyFont="1" applyFill="1" applyBorder="1" applyAlignment="1">
      <alignment horizontal="center" vertical="center" wrapText="1"/>
    </xf>
    <xf numFmtId="0" fontId="2" fillId="0" borderId="1" xfId="3" applyBorder="1" applyAlignment="1">
      <alignment horizontal="center" vertical="center"/>
    </xf>
    <xf numFmtId="0" fontId="6" fillId="0" borderId="1" xfId="3" applyFont="1" applyBorder="1" applyAlignment="1">
      <alignment horizontal="left" vertical="center" wrapText="1"/>
    </xf>
    <xf numFmtId="0" fontId="7" fillId="0" borderId="1" xfId="3" applyFont="1" applyBorder="1" applyAlignment="1">
      <alignment horizontal="center" vertical="center" wrapText="1"/>
    </xf>
    <xf numFmtId="0" fontId="8" fillId="0" borderId="0" xfId="3" applyFont="1">
      <alignment vertical="center"/>
    </xf>
    <xf numFmtId="0" fontId="8" fillId="0" borderId="1" xfId="3" applyFont="1" applyBorder="1">
      <alignment vertical="center"/>
    </xf>
    <xf numFmtId="180" fontId="6" fillId="0" borderId="1" xfId="3" applyNumberFormat="1" applyFont="1" applyBorder="1" applyAlignment="1">
      <alignment horizontal="center" vertical="center" wrapText="1"/>
    </xf>
    <xf numFmtId="0" fontId="1" fillId="0" borderId="1" xfId="3" applyFont="1" applyBorder="1" applyAlignment="1">
      <alignment horizontal="center" vertical="center" wrapText="1"/>
    </xf>
    <xf numFmtId="0" fontId="6" fillId="0" borderId="1" xfId="10" applyFont="1" applyBorder="1" applyAlignment="1">
      <alignment horizontal="center" vertical="center" wrapText="1"/>
    </xf>
    <xf numFmtId="180" fontId="7" fillId="0" borderId="1" xfId="3" applyNumberFormat="1" applyFont="1" applyBorder="1" applyAlignment="1">
      <alignment horizontal="center" vertical="center" wrapText="1"/>
    </xf>
    <xf numFmtId="0" fontId="7" fillId="0" borderId="1" xfId="3" applyFont="1" applyBorder="1" applyAlignment="1">
      <alignment horizontal="left" vertical="center" wrapText="1"/>
    </xf>
    <xf numFmtId="0" fontId="1" fillId="2" borderId="0" xfId="3" applyFont="1" applyFill="1">
      <alignment vertical="center"/>
    </xf>
    <xf numFmtId="0" fontId="53" fillId="0" borderId="0" xfId="7">
      <alignment vertical="center"/>
    </xf>
    <xf numFmtId="0" fontId="11" fillId="0" borderId="0" xfId="7" applyFont="1" applyAlignment="1">
      <alignment horizontal="center" vertical="center"/>
    </xf>
    <xf numFmtId="0" fontId="11" fillId="0" borderId="0" xfId="7" applyFont="1" applyAlignment="1">
      <alignment horizontal="left" vertical="center"/>
    </xf>
    <xf numFmtId="0" fontId="5" fillId="0" borderId="1" xfId="7" applyFont="1" applyBorder="1" applyAlignment="1">
      <alignment horizontal="center" vertical="center" wrapText="1"/>
    </xf>
    <xf numFmtId="0" fontId="6" fillId="0" borderId="1" xfId="5" applyFont="1" applyBorder="1" applyAlignment="1">
      <alignment horizontal="center" vertical="center" wrapText="1"/>
    </xf>
    <xf numFmtId="0" fontId="1" fillId="0" borderId="1" xfId="5" applyFont="1" applyBorder="1" applyAlignment="1">
      <alignment horizontal="center" vertical="center" wrapText="1"/>
    </xf>
    <xf numFmtId="0" fontId="6" fillId="0" borderId="1" xfId="5" applyFont="1" applyBorder="1" applyAlignment="1">
      <alignment horizontal="center" vertical="center"/>
    </xf>
    <xf numFmtId="0" fontId="12" fillId="0" borderId="1" xfId="12" applyFont="1" applyBorder="1" applyAlignment="1">
      <alignment horizontal="center" vertical="center" wrapText="1"/>
    </xf>
    <xf numFmtId="0" fontId="1" fillId="0" borderId="1" xfId="7" applyFont="1" applyBorder="1" applyAlignment="1">
      <alignment horizontal="center" vertical="center" wrapText="1"/>
    </xf>
    <xf numFmtId="0" fontId="1" fillId="0" borderId="1" xfId="7" applyFont="1" applyBorder="1" applyAlignment="1">
      <alignment horizontal="center" vertical="center"/>
    </xf>
    <xf numFmtId="0" fontId="5" fillId="0" borderId="1" xfId="7" applyFont="1" applyBorder="1" applyAlignment="1">
      <alignment horizontal="center" vertical="center"/>
    </xf>
    <xf numFmtId="0" fontId="5" fillId="0" borderId="0" xfId="7" applyFont="1" applyAlignment="1">
      <alignment horizontal="center" vertical="center"/>
    </xf>
    <xf numFmtId="0" fontId="5" fillId="0" borderId="0" xfId="7" applyFont="1" applyAlignment="1">
      <alignment horizontal="left"/>
    </xf>
    <xf numFmtId="0" fontId="13" fillId="0" borderId="0" xfId="3" applyFont="1" applyAlignment="1">
      <alignment horizontal="center" vertical="center"/>
    </xf>
    <xf numFmtId="0" fontId="14" fillId="0" borderId="0" xfId="7" applyFont="1" applyAlignment="1">
      <alignment horizontal="left" vertical="center"/>
    </xf>
    <xf numFmtId="0" fontId="15" fillId="0" borderId="0" xfId="7" applyFont="1" applyAlignment="1">
      <alignment horizontal="center" vertical="center"/>
    </xf>
    <xf numFmtId="0" fontId="14" fillId="0" borderId="0" xfId="7" applyFont="1" applyAlignment="1">
      <alignment horizontal="center" vertical="center"/>
    </xf>
    <xf numFmtId="31" fontId="5" fillId="0" borderId="0" xfId="7" applyNumberFormat="1" applyFont="1" applyAlignment="1">
      <alignment horizontal="center" vertical="center"/>
    </xf>
    <xf numFmtId="0" fontId="53" fillId="0" borderId="0" xfId="7" applyAlignment="1">
      <alignment horizontal="center" vertical="center"/>
    </xf>
    <xf numFmtId="0" fontId="12" fillId="0" borderId="1" xfId="7" applyFont="1" applyBorder="1" applyAlignment="1">
      <alignment horizontal="center" vertical="center" wrapText="1"/>
    </xf>
    <xf numFmtId="0" fontId="16" fillId="0" borderId="1" xfId="7" applyFont="1" applyBorder="1" applyAlignment="1">
      <alignment horizontal="center" vertical="center" wrapText="1"/>
    </xf>
    <xf numFmtId="0" fontId="5" fillId="0" borderId="5" xfId="7" applyFont="1" applyBorder="1" applyAlignment="1">
      <alignment horizontal="center" vertical="center" wrapText="1"/>
    </xf>
    <xf numFmtId="0" fontId="17" fillId="0" borderId="1" xfId="7" applyFont="1" applyBorder="1" applyAlignment="1">
      <alignment horizontal="center" vertical="center" wrapText="1"/>
    </xf>
    <xf numFmtId="0" fontId="6" fillId="0" borderId="1" xfId="7" applyFont="1" applyBorder="1" applyAlignment="1">
      <alignment horizontal="center" vertical="center"/>
    </xf>
    <xf numFmtId="49" fontId="1" fillId="0" borderId="1" xfId="7" applyNumberFormat="1" applyFont="1" applyBorder="1" applyAlignment="1" applyProtection="1">
      <alignment horizontal="center" vertical="center" wrapText="1"/>
      <protection hidden="1"/>
    </xf>
    <xf numFmtId="0" fontId="6" fillId="0" borderId="1" xfId="7" applyFont="1" applyBorder="1" applyAlignment="1">
      <alignment horizontal="center" vertical="center" wrapText="1"/>
    </xf>
    <xf numFmtId="0" fontId="6" fillId="0" borderId="1" xfId="9" applyFont="1" applyBorder="1" applyAlignment="1">
      <alignment horizontal="center" vertical="center" wrapText="1"/>
    </xf>
    <xf numFmtId="0" fontId="18" fillId="0" borderId="1" xfId="7" applyFont="1" applyBorder="1" applyAlignment="1">
      <alignment horizontal="center" vertical="center" wrapText="1"/>
    </xf>
    <xf numFmtId="0" fontId="19" fillId="0" borderId="1" xfId="7" applyFont="1" applyBorder="1" applyAlignment="1">
      <alignment horizontal="center" vertical="center" wrapText="1"/>
    </xf>
    <xf numFmtId="0" fontId="20" fillId="0" borderId="1" xfId="7" applyFont="1" applyBorder="1" applyAlignment="1">
      <alignment horizontal="center" vertical="center" wrapText="1"/>
    </xf>
    <xf numFmtId="0" fontId="21" fillId="0" borderId="1" xfId="7" applyFont="1" applyBorder="1" applyAlignment="1">
      <alignment horizontal="center" vertical="center" wrapText="1"/>
    </xf>
    <xf numFmtId="0" fontId="22" fillId="0" borderId="1" xfId="7" applyFont="1" applyBorder="1" applyAlignment="1">
      <alignment horizontal="center" vertical="center" wrapText="1"/>
    </xf>
    <xf numFmtId="0" fontId="1" fillId="0" borderId="1" xfId="12" applyFont="1" applyBorder="1" applyAlignment="1">
      <alignment horizontal="center" vertical="center" wrapText="1"/>
    </xf>
    <xf numFmtId="0" fontId="17" fillId="0" borderId="1" xfId="7" applyFont="1" applyBorder="1" applyAlignment="1">
      <alignment horizontal="center" vertical="center"/>
    </xf>
    <xf numFmtId="2" fontId="1" fillId="0" borderId="1" xfId="7" applyNumberFormat="1" applyFont="1" applyBorder="1" applyAlignment="1" applyProtection="1">
      <alignment horizontal="center" vertical="center" wrapText="1"/>
      <protection hidden="1"/>
    </xf>
    <xf numFmtId="180" fontId="6" fillId="0" borderId="1" xfId="9" applyNumberFormat="1" applyFont="1" applyBorder="1" applyAlignment="1">
      <alignment horizontal="center" vertical="center" wrapText="1"/>
    </xf>
    <xf numFmtId="0" fontId="23" fillId="0" borderId="1" xfId="5" applyFont="1" applyBorder="1" applyAlignment="1">
      <alignment horizontal="center" vertical="center" wrapText="1"/>
    </xf>
    <xf numFmtId="0" fontId="1" fillId="0" borderId="0" xfId="7" applyFont="1" applyAlignment="1">
      <alignment vertical="center" wrapText="1"/>
    </xf>
    <xf numFmtId="0" fontId="24" fillId="0" borderId="0" xfId="1" applyBorder="1" applyAlignment="1">
      <alignment vertical="center"/>
    </xf>
    <xf numFmtId="0" fontId="5" fillId="0" borderId="0" xfId="7" applyFont="1" applyAlignment="1">
      <alignment horizontal="center" vertical="center" wrapText="1"/>
    </xf>
    <xf numFmtId="0" fontId="22" fillId="0" borderId="1" xfId="7" applyFont="1" applyBorder="1" applyAlignment="1">
      <alignment horizontal="center" vertical="center"/>
    </xf>
    <xf numFmtId="0" fontId="6" fillId="0" borderId="1" xfId="3" applyFont="1" applyBorder="1" applyAlignment="1">
      <alignment horizontal="center" vertical="center"/>
    </xf>
    <xf numFmtId="181" fontId="6" fillId="0" borderId="1" xfId="3" applyNumberFormat="1" applyFont="1" applyBorder="1" applyAlignment="1">
      <alignment horizontal="center" vertical="center" wrapText="1"/>
    </xf>
    <xf numFmtId="0" fontId="2" fillId="0" borderId="0" xfId="2" applyFont="1">
      <alignment vertical="center"/>
    </xf>
    <xf numFmtId="0" fontId="25" fillId="0" borderId="1" xfId="2" applyFont="1" applyBorder="1" applyAlignment="1">
      <alignment horizontal="center" vertical="center" wrapText="1"/>
    </xf>
    <xf numFmtId="0" fontId="6" fillId="0" borderId="1" xfId="0" applyFont="1" applyBorder="1" applyAlignment="1">
      <alignment horizontal="center" vertical="center" wrapText="1"/>
    </xf>
    <xf numFmtId="49" fontId="1" fillId="0" borderId="1" xfId="3" applyNumberFormat="1" applyFont="1" applyBorder="1" applyAlignment="1" applyProtection="1">
      <alignment horizontal="center" vertical="center" wrapText="1"/>
      <protection hidden="1"/>
    </xf>
    <xf numFmtId="0" fontId="26" fillId="0" borderId="1" xfId="2" applyFont="1" applyBorder="1" applyAlignment="1">
      <alignment horizontal="center" vertical="center" wrapText="1"/>
    </xf>
    <xf numFmtId="0" fontId="8" fillId="0" borderId="0" xfId="2" applyFont="1">
      <alignment vertical="center"/>
    </xf>
    <xf numFmtId="40" fontId="6" fillId="0" borderId="1" xfId="7" applyNumberFormat="1" applyFont="1" applyBorder="1" applyAlignment="1">
      <alignment horizontal="center" vertical="center" wrapText="1"/>
    </xf>
    <xf numFmtId="181" fontId="1" fillId="0" borderId="1" xfId="3" applyNumberFormat="1" applyFont="1" applyBorder="1" applyAlignment="1">
      <alignment horizontal="center" vertical="center" wrapText="1"/>
    </xf>
    <xf numFmtId="0" fontId="26" fillId="0" borderId="1" xfId="2" applyFont="1" applyBorder="1" applyAlignment="1">
      <alignment horizontal="left" vertical="center" wrapText="1"/>
    </xf>
    <xf numFmtId="181" fontId="2" fillId="0" borderId="0" xfId="3" applyNumberFormat="1">
      <alignment vertical="center"/>
    </xf>
    <xf numFmtId="0" fontId="13" fillId="0" borderId="1" xfId="3" applyFont="1" applyBorder="1" applyAlignment="1">
      <alignment horizontal="center" vertical="center" wrapText="1"/>
    </xf>
    <xf numFmtId="0" fontId="27" fillId="0" borderId="1" xfId="3" applyFont="1" applyBorder="1" applyAlignment="1">
      <alignment horizontal="center" vertical="center" wrapText="1"/>
    </xf>
    <xf numFmtId="0" fontId="28" fillId="0" borderId="1" xfId="3" applyFont="1" applyBorder="1" applyAlignment="1">
      <alignment horizontal="center" vertical="center" wrapText="1"/>
    </xf>
    <xf numFmtId="0" fontId="28" fillId="0" borderId="1" xfId="3" applyFont="1" applyBorder="1" applyAlignment="1">
      <alignment horizontal="center" vertical="center"/>
    </xf>
    <xf numFmtId="0" fontId="28" fillId="0" borderId="1" xfId="3" applyFont="1" applyBorder="1" applyAlignment="1">
      <alignment horizontal="left" vertical="center" indent="1"/>
    </xf>
    <xf numFmtId="0" fontId="29" fillId="0" borderId="1" xfId="3" applyFont="1" applyBorder="1" applyAlignment="1">
      <alignment horizontal="center" vertical="center" wrapText="1"/>
    </xf>
    <xf numFmtId="0" fontId="6" fillId="0" borderId="5" xfId="3" applyFont="1" applyBorder="1" applyAlignment="1">
      <alignment horizontal="center" vertical="center" wrapText="1"/>
    </xf>
    <xf numFmtId="0" fontId="2" fillId="0" borderId="1" xfId="3" applyBorder="1" applyAlignment="1">
      <alignment horizontal="center" vertical="center" wrapText="1"/>
    </xf>
    <xf numFmtId="0" fontId="22" fillId="0" borderId="1" xfId="2" applyFont="1" applyBorder="1" applyAlignment="1">
      <alignment horizontal="center" vertical="center" wrapText="1"/>
    </xf>
    <xf numFmtId="181" fontId="8" fillId="0" borderId="0" xfId="3" applyNumberFormat="1" applyFont="1">
      <alignment vertical="center"/>
    </xf>
    <xf numFmtId="181" fontId="13" fillId="0" borderId="1" xfId="3" applyNumberFormat="1" applyFont="1" applyBorder="1" applyAlignment="1">
      <alignment horizontal="center" vertical="center" wrapText="1"/>
    </xf>
    <xf numFmtId="181" fontId="7" fillId="0" borderId="1" xfId="3" applyNumberFormat="1" applyFont="1" applyBorder="1" applyAlignment="1">
      <alignment horizontal="center" vertical="center" wrapText="1"/>
    </xf>
    <xf numFmtId="181" fontId="28" fillId="0" borderId="1" xfId="3" applyNumberFormat="1" applyFont="1" applyBorder="1" applyAlignment="1">
      <alignment horizontal="center" vertical="center"/>
    </xf>
    <xf numFmtId="181" fontId="23" fillId="0" borderId="1" xfId="5" applyNumberFormat="1" applyFont="1" applyBorder="1" applyAlignment="1">
      <alignment horizontal="center" vertical="center" wrapText="1"/>
    </xf>
    <xf numFmtId="180" fontId="22" fillId="0" borderId="1" xfId="2" applyNumberFormat="1" applyFont="1" applyBorder="1" applyAlignment="1">
      <alignment horizontal="center" vertical="center" wrapText="1"/>
    </xf>
    <xf numFmtId="181" fontId="6" fillId="0" borderId="1" xfId="5" applyNumberFormat="1" applyFont="1" applyBorder="1" applyAlignment="1">
      <alignment horizontal="center" vertical="center" wrapText="1"/>
    </xf>
    <xf numFmtId="0" fontId="6" fillId="0" borderId="1" xfId="4" applyFont="1" applyBorder="1" applyAlignment="1">
      <alignment horizontal="center" vertical="center" wrapText="1"/>
    </xf>
    <xf numFmtId="0" fontId="5" fillId="0" borderId="1" xfId="3" applyFont="1" applyBorder="1" applyAlignment="1">
      <alignment horizontal="center" vertical="center" wrapText="1"/>
    </xf>
    <xf numFmtId="0" fontId="1" fillId="0" borderId="1" xfId="3" applyFont="1" applyBorder="1" applyAlignment="1">
      <alignment horizontal="center" vertical="center"/>
    </xf>
    <xf numFmtId="0" fontId="0" fillId="0" borderId="1" xfId="3" applyFont="1" applyBorder="1" applyAlignment="1">
      <alignment vertical="center" wrapText="1"/>
    </xf>
    <xf numFmtId="0" fontId="29" fillId="0" borderId="1" xfId="3" applyFont="1" applyBorder="1" applyAlignment="1">
      <alignment horizontal="justify" vertical="center" wrapText="1"/>
    </xf>
    <xf numFmtId="0" fontId="30" fillId="0" borderId="1" xfId="9" applyFont="1" applyBorder="1" applyAlignment="1">
      <alignment horizontal="center" vertical="center" wrapText="1"/>
    </xf>
    <xf numFmtId="0" fontId="22" fillId="0" borderId="1" xfId="3" applyFont="1" applyBorder="1" applyAlignment="1">
      <alignment horizontal="center" vertical="center"/>
    </xf>
    <xf numFmtId="0" fontId="23" fillId="0" borderId="1" xfId="3" applyFont="1" applyBorder="1" applyAlignment="1">
      <alignment horizontal="center" vertical="center"/>
    </xf>
    <xf numFmtId="181" fontId="32" fillId="0" borderId="0" xfId="3" applyNumberFormat="1" applyFont="1">
      <alignment vertical="center"/>
    </xf>
    <xf numFmtId="0" fontId="32" fillId="0" borderId="0" xfId="3" applyFont="1">
      <alignment vertical="center"/>
    </xf>
    <xf numFmtId="181" fontId="1" fillId="0" borderId="1" xfId="3" applyNumberFormat="1" applyFont="1" applyBorder="1" applyAlignment="1">
      <alignment horizontal="center" vertical="center"/>
    </xf>
    <xf numFmtId="0" fontId="23" fillId="0" borderId="1" xfId="3" applyFont="1" applyBorder="1" applyAlignment="1">
      <alignment horizontal="center" vertical="center" wrapText="1"/>
    </xf>
    <xf numFmtId="0" fontId="1" fillId="0" borderId="1" xfId="6" applyFont="1" applyBorder="1" applyAlignment="1">
      <alignment horizontal="center" vertical="center" wrapText="1"/>
    </xf>
    <xf numFmtId="0" fontId="21" fillId="0" borderId="1" xfId="3" applyFont="1" applyBorder="1" applyAlignment="1">
      <alignment horizontal="center" vertical="center" wrapText="1"/>
    </xf>
    <xf numFmtId="180" fontId="17" fillId="0" borderId="1" xfId="3" applyNumberFormat="1" applyFont="1" applyBorder="1" applyAlignment="1">
      <alignment horizontal="center" vertical="center" wrapText="1"/>
    </xf>
    <xf numFmtId="0" fontId="53" fillId="0" borderId="0" xfId="11"/>
    <xf numFmtId="0" fontId="29" fillId="0" borderId="1" xfId="11" applyFont="1" applyBorder="1" applyAlignment="1">
      <alignment horizontal="center" vertical="center" wrapText="1"/>
    </xf>
    <xf numFmtId="180" fontId="1" fillId="0" borderId="1" xfId="3" applyNumberFormat="1" applyFont="1" applyBorder="1" applyAlignment="1">
      <alignment horizontal="center" vertical="center" wrapText="1"/>
    </xf>
    <xf numFmtId="0" fontId="13" fillId="0" borderId="1" xfId="11" applyFont="1" applyBorder="1" applyAlignment="1">
      <alignment horizontal="center" vertical="center" wrapText="1"/>
    </xf>
    <xf numFmtId="0" fontId="1" fillId="0" borderId="1" xfId="11" applyFont="1" applyBorder="1" applyAlignment="1">
      <alignment horizontal="center" vertical="center" wrapText="1"/>
    </xf>
    <xf numFmtId="0" fontId="1" fillId="0" borderId="7" xfId="11" applyFont="1" applyBorder="1" applyAlignment="1">
      <alignment horizontal="center" vertical="center" wrapText="1"/>
    </xf>
    <xf numFmtId="0" fontId="22" fillId="0" borderId="1" xfId="11" applyFont="1" applyBorder="1" applyAlignment="1">
      <alignment horizontal="center" vertical="center"/>
    </xf>
    <xf numFmtId="0" fontId="1" fillId="0" borderId="1" xfId="11" applyFont="1" applyBorder="1" applyAlignment="1">
      <alignment horizontal="center" vertical="center"/>
    </xf>
    <xf numFmtId="0" fontId="33" fillId="0" borderId="0" xfId="8">
      <alignment vertical="center"/>
    </xf>
    <xf numFmtId="0" fontId="6" fillId="0" borderId="1" xfId="8" applyFont="1" applyBorder="1" applyAlignment="1">
      <alignment horizontal="center" vertical="center" wrapText="1"/>
    </xf>
    <xf numFmtId="181" fontId="5" fillId="0" borderId="1" xfId="8" applyNumberFormat="1" applyFont="1" applyBorder="1" applyAlignment="1">
      <alignment horizontal="center" vertical="center" wrapText="1"/>
    </xf>
    <xf numFmtId="181" fontId="1" fillId="0" borderId="1" xfId="8" applyNumberFormat="1" applyFont="1" applyBorder="1" applyAlignment="1">
      <alignment horizontal="center" vertical="center"/>
    </xf>
    <xf numFmtId="181" fontId="12" fillId="0" borderId="1" xfId="8" applyNumberFormat="1" applyFont="1" applyBorder="1" applyAlignment="1">
      <alignment horizontal="center" vertical="center" wrapText="1"/>
    </xf>
    <xf numFmtId="0" fontId="1" fillId="0" borderId="1" xfId="8" applyFont="1" applyBorder="1" applyAlignment="1">
      <alignment horizontal="center" vertical="center"/>
    </xf>
    <xf numFmtId="0" fontId="1" fillId="0" borderId="1" xfId="8" applyFont="1" applyBorder="1" applyAlignment="1">
      <alignment horizontal="left" vertical="center"/>
    </xf>
    <xf numFmtId="49" fontId="1" fillId="0" borderId="1" xfId="8" applyNumberFormat="1" applyFont="1" applyBorder="1" applyAlignment="1">
      <alignment horizontal="center" vertical="center" wrapText="1"/>
    </xf>
    <xf numFmtId="0" fontId="30" fillId="0" borderId="8" xfId="8" applyFont="1" applyBorder="1" applyAlignment="1">
      <alignment horizontal="center" vertical="center" wrapText="1"/>
    </xf>
    <xf numFmtId="0" fontId="1" fillId="0" borderId="1" xfId="8" applyFont="1" applyBorder="1" applyAlignment="1">
      <alignment horizontal="center" vertical="center" wrapText="1"/>
    </xf>
    <xf numFmtId="0" fontId="12" fillId="0" borderId="1" xfId="8" applyFont="1" applyBorder="1" applyAlignment="1">
      <alignment horizontal="center" vertical="center"/>
    </xf>
    <xf numFmtId="0" fontId="8" fillId="0" borderId="0" xfId="8" applyFont="1">
      <alignment vertical="center"/>
    </xf>
    <xf numFmtId="180" fontId="1" fillId="0" borderId="1" xfId="8" applyNumberFormat="1" applyFont="1" applyBorder="1" applyAlignment="1">
      <alignment horizontal="center" vertical="center"/>
    </xf>
    <xf numFmtId="0" fontId="34" fillId="0" borderId="8" xfId="8" applyFont="1" applyBorder="1" applyAlignment="1">
      <alignment horizontal="center" vertical="center" wrapText="1"/>
    </xf>
    <xf numFmtId="0" fontId="30" fillId="0" borderId="8" xfId="8" applyFont="1" applyBorder="1" applyAlignment="1">
      <alignment horizontal="center" vertical="center"/>
    </xf>
    <xf numFmtId="0" fontId="30" fillId="0" borderId="1" xfId="8" applyFont="1" applyBorder="1" applyAlignment="1">
      <alignment horizontal="left" vertical="center" wrapText="1"/>
    </xf>
    <xf numFmtId="0" fontId="6" fillId="0" borderId="1" xfId="8" applyFont="1" applyBorder="1" applyAlignment="1">
      <alignment horizontal="center" vertical="center"/>
    </xf>
    <xf numFmtId="40" fontId="6" fillId="0" borderId="1" xfId="8" applyNumberFormat="1" applyFont="1" applyBorder="1" applyAlignment="1">
      <alignment horizontal="center" vertical="center" wrapText="1"/>
    </xf>
    <xf numFmtId="181" fontId="6" fillId="2" borderId="1" xfId="3" applyNumberFormat="1" applyFont="1" applyFill="1" applyBorder="1" applyAlignment="1">
      <alignment horizontal="center" vertical="center" wrapText="1"/>
    </xf>
    <xf numFmtId="0" fontId="35" fillId="0" borderId="1" xfId="3" applyFont="1" applyBorder="1" applyAlignment="1">
      <alignment horizontal="center" vertical="center" wrapText="1"/>
    </xf>
    <xf numFmtId="181" fontId="5" fillId="0" borderId="1" xfId="12" applyNumberFormat="1" applyFont="1" applyBorder="1" applyAlignment="1">
      <alignment horizontal="center" vertical="center" wrapText="1"/>
    </xf>
    <xf numFmtId="181" fontId="1" fillId="0" borderId="1" xfId="12" applyNumberFormat="1" applyFont="1" applyBorder="1" applyAlignment="1">
      <alignment horizontal="center" vertical="center"/>
    </xf>
    <xf numFmtId="181" fontId="12" fillId="0" borderId="1" xfId="12" applyNumberFormat="1" applyFont="1" applyBorder="1" applyAlignment="1">
      <alignment horizontal="center" vertical="center" wrapText="1"/>
    </xf>
    <xf numFmtId="181" fontId="36" fillId="0" borderId="1" xfId="5" applyNumberFormat="1" applyFont="1" applyBorder="1" applyAlignment="1">
      <alignment horizontal="center" vertical="center" wrapText="1"/>
    </xf>
    <xf numFmtId="0" fontId="37" fillId="0" borderId="1" xfId="7" applyFont="1" applyBorder="1" applyAlignment="1">
      <alignment horizontal="left" vertical="center" wrapText="1"/>
    </xf>
    <xf numFmtId="0" fontId="38" fillId="0" borderId="0" xfId="11" applyFont="1"/>
    <xf numFmtId="181" fontId="53" fillId="0" borderId="0" xfId="11" applyNumberFormat="1"/>
    <xf numFmtId="0" fontId="36" fillId="0" borderId="1" xfId="3" applyFont="1" applyBorder="1" applyAlignment="1">
      <alignment horizontal="center" vertical="center" wrapText="1"/>
    </xf>
    <xf numFmtId="181" fontId="36" fillId="0" borderId="1" xfId="3" applyNumberFormat="1" applyFont="1" applyBorder="1" applyAlignment="1">
      <alignment horizontal="center" vertical="center" wrapText="1"/>
    </xf>
    <xf numFmtId="181" fontId="6" fillId="0" borderId="1" xfId="9" applyNumberFormat="1" applyFont="1" applyBorder="1" applyAlignment="1">
      <alignment horizontal="center" vertical="center" wrapText="1"/>
    </xf>
    <xf numFmtId="0" fontId="35" fillId="0" borderId="1" xfId="8" applyFont="1" applyBorder="1" applyAlignment="1">
      <alignment horizontal="center" vertical="center" wrapText="1"/>
    </xf>
    <xf numFmtId="181" fontId="36" fillId="0" borderId="1" xfId="8" applyNumberFormat="1" applyFont="1" applyBorder="1" applyAlignment="1">
      <alignment horizontal="center" vertical="center" wrapText="1"/>
    </xf>
    <xf numFmtId="181" fontId="6" fillId="0" borderId="1" xfId="8" applyNumberFormat="1" applyFont="1" applyBorder="1" applyAlignment="1">
      <alignment horizontal="center" vertical="center" wrapText="1"/>
    </xf>
    <xf numFmtId="0" fontId="36" fillId="0" borderId="8" xfId="8" applyFont="1" applyBorder="1" applyAlignment="1">
      <alignment horizontal="center" vertical="center" wrapText="1"/>
    </xf>
    <xf numFmtId="0" fontId="1" fillId="0" borderId="8" xfId="8" applyFont="1" applyBorder="1" applyAlignment="1">
      <alignment horizontal="center" vertical="center" wrapText="1"/>
    </xf>
    <xf numFmtId="180" fontId="6" fillId="0" borderId="1" xfId="8" applyNumberFormat="1" applyFont="1" applyBorder="1" applyAlignment="1">
      <alignment horizontal="center" vertical="center" wrapText="1"/>
    </xf>
    <xf numFmtId="0" fontId="36" fillId="0" borderId="0" xfId="7" applyFont="1" applyAlignment="1">
      <alignment horizontal="center" vertical="center" wrapText="1"/>
    </xf>
    <xf numFmtId="0" fontId="1" fillId="0" borderId="0" xfId="7" applyFont="1" applyAlignment="1">
      <alignment horizontal="center" vertical="center" wrapText="1"/>
    </xf>
    <xf numFmtId="0" fontId="8" fillId="0" borderId="0" xfId="3" applyFont="1" applyAlignment="1">
      <alignment horizontal="left" vertical="center" wrapText="1"/>
    </xf>
    <xf numFmtId="0" fontId="8" fillId="0" borderId="0" xfId="3" applyFont="1" applyAlignment="1">
      <alignment horizontal="center" vertical="center" wrapText="1"/>
    </xf>
    <xf numFmtId="0" fontId="1" fillId="0" borderId="7" xfId="7" applyFont="1" applyBorder="1" applyAlignment="1">
      <alignment horizontal="center" vertical="center" wrapText="1"/>
    </xf>
    <xf numFmtId="0" fontId="22" fillId="0" borderId="1" xfId="3" applyFont="1" applyBorder="1" applyAlignment="1">
      <alignment horizontal="center" vertical="center" wrapText="1"/>
    </xf>
    <xf numFmtId="181" fontId="26" fillId="0" borderId="1" xfId="2" applyNumberFormat="1" applyFont="1" applyBorder="1" applyAlignment="1">
      <alignment horizontal="center" vertical="center" wrapText="1"/>
    </xf>
    <xf numFmtId="0" fontId="6" fillId="0" borderId="1" xfId="2" applyFont="1" applyBorder="1" applyAlignment="1">
      <alignment horizontal="center" vertical="center" wrapText="1"/>
    </xf>
    <xf numFmtId="0" fontId="1" fillId="3" borderId="1" xfId="3" applyFont="1" applyFill="1" applyBorder="1" applyAlignment="1">
      <alignment horizontal="center" vertical="center" wrapText="1"/>
    </xf>
    <xf numFmtId="0" fontId="1" fillId="3" borderId="1" xfId="3" applyFont="1" applyFill="1" applyBorder="1" applyAlignment="1">
      <alignment horizontal="center" vertical="center"/>
    </xf>
    <xf numFmtId="0" fontId="6" fillId="3" borderId="1" xfId="3" applyFont="1" applyFill="1" applyBorder="1" applyAlignment="1">
      <alignment horizontal="center" vertical="center" wrapText="1"/>
    </xf>
    <xf numFmtId="0" fontId="1" fillId="0" borderId="0" xfId="3" applyFont="1" applyAlignment="1">
      <alignment horizontal="center" vertical="center"/>
    </xf>
    <xf numFmtId="0" fontId="2" fillId="0" borderId="0" xfId="3" applyAlignment="1">
      <alignment vertical="center" wrapText="1"/>
    </xf>
    <xf numFmtId="0" fontId="41" fillId="0" borderId="9" xfId="3" applyFont="1" applyBorder="1" applyAlignment="1">
      <alignment horizontal="center" vertical="center"/>
    </xf>
    <xf numFmtId="181" fontId="1" fillId="0" borderId="1" xfId="2"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3" borderId="5" xfId="3" applyFont="1" applyFill="1" applyBorder="1" applyAlignment="1">
      <alignment horizontal="center" vertical="center" wrapText="1"/>
    </xf>
    <xf numFmtId="0" fontId="1" fillId="2" borderId="5" xfId="3" applyFont="1" applyFill="1" applyBorder="1" applyAlignment="1">
      <alignment horizontal="center" vertical="center" wrapText="1"/>
    </xf>
    <xf numFmtId="0" fontId="41" fillId="0" borderId="9" xfId="3" applyFont="1" applyBorder="1" applyAlignment="1">
      <alignment horizontal="center" vertical="center" wrapText="1"/>
    </xf>
    <xf numFmtId="180" fontId="1" fillId="0" borderId="5" xfId="3" applyNumberFormat="1" applyFont="1" applyBorder="1" applyAlignment="1">
      <alignment horizontal="center" vertical="center" wrapText="1"/>
    </xf>
    <xf numFmtId="180" fontId="1" fillId="3" borderId="5" xfId="3" applyNumberFormat="1" applyFont="1" applyFill="1" applyBorder="1" applyAlignment="1">
      <alignment horizontal="center" vertical="center" wrapText="1"/>
    </xf>
    <xf numFmtId="0" fontId="1" fillId="3" borderId="5" xfId="3" applyFont="1" applyFill="1" applyBorder="1" applyAlignment="1">
      <alignment horizontal="center" vertical="center"/>
    </xf>
    <xf numFmtId="180" fontId="1" fillId="2" borderId="5" xfId="3" applyNumberFormat="1" applyFont="1" applyFill="1" applyBorder="1" applyAlignment="1">
      <alignment horizontal="center" vertical="center" wrapText="1"/>
    </xf>
    <xf numFmtId="0" fontId="1" fillId="2" borderId="5" xfId="3" applyFont="1" applyFill="1" applyBorder="1" applyAlignment="1">
      <alignment horizontal="center" vertical="center"/>
    </xf>
    <xf numFmtId="180" fontId="42" fillId="0" borderId="17" xfId="3" applyNumberFormat="1" applyFont="1" applyBorder="1" applyAlignment="1">
      <alignment horizontal="center" vertical="center"/>
    </xf>
    <xf numFmtId="0" fontId="41" fillId="0" borderId="18" xfId="3" applyFont="1" applyBorder="1" applyAlignment="1">
      <alignment horizontal="center" vertical="center" wrapText="1"/>
    </xf>
    <xf numFmtId="0" fontId="1" fillId="0" borderId="7" xfId="3" applyFont="1" applyBorder="1" applyAlignment="1">
      <alignment horizontal="center" vertical="center" wrapText="1"/>
    </xf>
    <xf numFmtId="0" fontId="1" fillId="0" borderId="19" xfId="3" applyFont="1" applyBorder="1" applyAlignment="1">
      <alignment horizontal="center" vertical="center" wrapText="1"/>
    </xf>
    <xf numFmtId="0" fontId="1" fillId="0" borderId="20" xfId="3" applyFont="1" applyBorder="1" applyAlignment="1">
      <alignment horizontal="center" vertical="center" wrapText="1"/>
    </xf>
    <xf numFmtId="0" fontId="1" fillId="0" borderId="21" xfId="3" applyFont="1" applyBorder="1" applyAlignment="1">
      <alignment horizontal="center" vertical="center" wrapText="1"/>
    </xf>
    <xf numFmtId="0" fontId="43" fillId="0" borderId="22" xfId="3" applyFont="1" applyBorder="1" applyAlignment="1">
      <alignment vertical="center" wrapText="1"/>
    </xf>
    <xf numFmtId="180" fontId="2" fillId="0" borderId="0" xfId="3" applyNumberFormat="1">
      <alignment vertical="center"/>
    </xf>
    <xf numFmtId="0" fontId="2" fillId="0" borderId="0" xfId="3" applyAlignment="1">
      <alignment horizontal="center" vertical="center"/>
    </xf>
    <xf numFmtId="0" fontId="2" fillId="0" borderId="0" xfId="3" applyAlignment="1">
      <alignment horizontal="center" vertical="center" wrapText="1"/>
    </xf>
    <xf numFmtId="0" fontId="1" fillId="0" borderId="23" xfId="3" applyFont="1" applyBorder="1" applyAlignment="1">
      <alignment horizontal="center" vertical="center"/>
    </xf>
    <xf numFmtId="0" fontId="1" fillId="0" borderId="24" xfId="3" applyFont="1" applyBorder="1" applyAlignment="1">
      <alignment horizontal="center" vertical="center"/>
    </xf>
    <xf numFmtId="0" fontId="1" fillId="2" borderId="25" xfId="0" applyFont="1" applyFill="1" applyBorder="1" applyAlignment="1">
      <alignment horizontal="center" vertical="center" wrapText="1"/>
    </xf>
    <xf numFmtId="0" fontId="1" fillId="0" borderId="1" xfId="0" applyFont="1" applyBorder="1" applyAlignment="1">
      <alignment horizontal="center" vertical="center"/>
    </xf>
    <xf numFmtId="0" fontId="1" fillId="2" borderId="1" xfId="3" applyFont="1" applyFill="1" applyBorder="1" applyAlignment="1">
      <alignment horizontal="center" vertical="center" wrapText="1"/>
    </xf>
    <xf numFmtId="0" fontId="1" fillId="5" borderId="1" xfId="3" applyFont="1" applyFill="1" applyBorder="1" applyAlignment="1">
      <alignment horizontal="center" vertical="center"/>
    </xf>
    <xf numFmtId="180" fontId="1" fillId="4" borderId="30" xfId="3" applyNumberFormat="1" applyFont="1" applyFill="1" applyBorder="1" applyAlignment="1">
      <alignment horizontal="center" vertical="center" wrapText="1"/>
    </xf>
    <xf numFmtId="0" fontId="1" fillId="4" borderId="30" xfId="3" applyFont="1" applyFill="1" applyBorder="1" applyAlignment="1">
      <alignment horizontal="center" vertical="center" wrapText="1"/>
    </xf>
    <xf numFmtId="0" fontId="1" fillId="4" borderId="3" xfId="3" applyFont="1" applyFill="1" applyBorder="1" applyAlignment="1">
      <alignment horizontal="center" vertical="center" wrapText="1"/>
    </xf>
    <xf numFmtId="180" fontId="1" fillId="4" borderId="30" xfId="3" applyNumberFormat="1" applyFont="1" applyFill="1" applyBorder="1" applyAlignment="1">
      <alignment horizontal="center" vertical="center"/>
    </xf>
    <xf numFmtId="180" fontId="17" fillId="0" borderId="17" xfId="3" applyNumberFormat="1" applyFont="1" applyBorder="1" applyAlignment="1">
      <alignment horizontal="center" vertical="center"/>
    </xf>
    <xf numFmtId="0" fontId="1" fillId="0" borderId="34" xfId="3" applyFont="1" applyBorder="1" applyAlignment="1">
      <alignment horizontal="center" vertical="center" wrapText="1"/>
    </xf>
    <xf numFmtId="0" fontId="2" fillId="0" borderId="1" xfId="3" applyBorder="1">
      <alignment vertical="center"/>
    </xf>
    <xf numFmtId="0" fontId="1" fillId="4" borderId="35" xfId="3" applyFont="1" applyFill="1" applyBorder="1" applyAlignment="1">
      <alignment horizontal="center" vertical="center" wrapText="1"/>
    </xf>
    <xf numFmtId="180" fontId="1" fillId="4" borderId="35" xfId="3" applyNumberFormat="1" applyFont="1" applyFill="1" applyBorder="1" applyAlignment="1">
      <alignment horizontal="center" vertical="center" wrapText="1"/>
    </xf>
    <xf numFmtId="180" fontId="2" fillId="0" borderId="22" xfId="3" applyNumberFormat="1" applyBorder="1" applyAlignment="1">
      <alignment horizontal="center" vertical="center" wrapText="1"/>
    </xf>
    <xf numFmtId="180" fontId="2" fillId="0" borderId="0" xfId="3" applyNumberFormat="1" applyAlignment="1">
      <alignment horizontal="center" vertical="center"/>
    </xf>
    <xf numFmtId="0" fontId="45" fillId="0" borderId="0" xfId="3" applyFont="1">
      <alignment vertical="center"/>
    </xf>
    <xf numFmtId="0" fontId="44" fillId="0" borderId="0" xfId="3" applyFont="1" applyAlignment="1">
      <alignment horizontal="center" vertical="center"/>
    </xf>
    <xf numFmtId="0" fontId="1" fillId="4" borderId="27" xfId="3" applyFont="1" applyFill="1" applyBorder="1" applyAlignment="1">
      <alignment horizontal="center" vertical="center" wrapText="1"/>
    </xf>
    <xf numFmtId="0" fontId="1" fillId="4" borderId="28" xfId="3" applyFont="1" applyFill="1" applyBorder="1" applyAlignment="1">
      <alignment horizontal="center" vertical="center" wrapText="1"/>
    </xf>
    <xf numFmtId="0" fontId="1" fillId="4" borderId="33" xfId="3" applyFont="1" applyFill="1" applyBorder="1" applyAlignment="1">
      <alignment horizontal="center" vertical="center" wrapText="1"/>
    </xf>
    <xf numFmtId="0" fontId="2" fillId="4" borderId="30" xfId="3" applyFill="1" applyBorder="1" applyAlignment="1">
      <alignment horizontal="center" vertical="center"/>
    </xf>
    <xf numFmtId="0" fontId="2" fillId="4" borderId="30" xfId="3" applyFill="1" applyBorder="1" applyAlignment="1">
      <alignment horizontal="center" vertical="center" wrapText="1"/>
    </xf>
    <xf numFmtId="0" fontId="1" fillId="0" borderId="32" xfId="3" applyFont="1" applyBorder="1" applyAlignment="1">
      <alignment horizontal="center" vertical="center"/>
    </xf>
    <xf numFmtId="0" fontId="1" fillId="0" borderId="17" xfId="3" applyFont="1" applyBorder="1" applyAlignment="1">
      <alignment horizontal="center" vertical="center"/>
    </xf>
    <xf numFmtId="0" fontId="1" fillId="0" borderId="25" xfId="3" applyFont="1" applyBorder="1" applyAlignment="1">
      <alignment horizontal="center" vertical="center" wrapText="1"/>
    </xf>
    <xf numFmtId="0" fontId="1" fillId="0" borderId="26" xfId="3" applyFont="1" applyBorder="1" applyAlignment="1">
      <alignment horizontal="center" vertical="center" wrapText="1"/>
    </xf>
    <xf numFmtId="0" fontId="1" fillId="0" borderId="29" xfId="3" applyFont="1" applyBorder="1" applyAlignment="1">
      <alignment horizontal="center" vertical="center" wrapText="1"/>
    </xf>
    <xf numFmtId="0" fontId="1" fillId="0" borderId="31" xfId="3" applyFont="1" applyBorder="1" applyAlignment="1">
      <alignment horizontal="center" vertical="center" wrapText="1"/>
    </xf>
    <xf numFmtId="0" fontId="40" fillId="0" borderId="0" xfId="3" applyFont="1" applyAlignment="1">
      <alignment horizontal="center" vertical="center"/>
    </xf>
    <xf numFmtId="0" fontId="42" fillId="0" borderId="14" xfId="3" applyFont="1" applyBorder="1" applyAlignment="1">
      <alignment horizontal="center" vertical="center"/>
    </xf>
    <xf numFmtId="0" fontId="42" fillId="0" borderId="15" xfId="3" applyFont="1" applyBorder="1" applyAlignment="1">
      <alignment horizontal="center" vertical="center"/>
    </xf>
    <xf numFmtId="0" fontId="42" fillId="0" borderId="16" xfId="3" applyFont="1" applyBorder="1" applyAlignment="1">
      <alignment horizontal="center" vertical="center"/>
    </xf>
    <xf numFmtId="0" fontId="1" fillId="0" borderId="10" xfId="3" applyFont="1"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13" xfId="3" applyFont="1" applyBorder="1" applyAlignment="1">
      <alignment horizontal="center" vertical="center"/>
    </xf>
    <xf numFmtId="0" fontId="3" fillId="0" borderId="0" xfId="2" applyFont="1" applyAlignment="1">
      <alignment horizontal="center" vertical="center"/>
    </xf>
    <xf numFmtId="0" fontId="4"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horizontal="left" vertical="center"/>
    </xf>
    <xf numFmtId="0" fontId="25" fillId="0" borderId="1" xfId="2" applyFont="1" applyBorder="1" applyAlignment="1">
      <alignment horizontal="center" vertical="center" wrapText="1"/>
    </xf>
    <xf numFmtId="0" fontId="26" fillId="0" borderId="1"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6" fillId="0" borderId="5" xfId="2" applyFont="1" applyBorder="1" applyAlignment="1">
      <alignment horizontal="center" vertical="center" wrapText="1"/>
    </xf>
    <xf numFmtId="0" fontId="6" fillId="0" borderId="0" xfId="2" applyFont="1" applyAlignment="1">
      <alignment horizontal="center" vertical="center"/>
    </xf>
    <xf numFmtId="0" fontId="6" fillId="0" borderId="3" xfId="3" applyFont="1" applyBorder="1" applyAlignment="1">
      <alignment horizontal="center" vertical="center" wrapText="1"/>
    </xf>
    <xf numFmtId="0" fontId="6" fillId="0" borderId="4" xfId="3" applyFont="1" applyBorder="1" applyAlignment="1">
      <alignment horizontal="center" vertical="center" wrapText="1"/>
    </xf>
    <xf numFmtId="0" fontId="6" fillId="0" borderId="5" xfId="3" applyFont="1" applyBorder="1" applyAlignment="1">
      <alignment horizontal="center" vertical="center" wrapText="1"/>
    </xf>
    <xf numFmtId="0" fontId="9" fillId="0" borderId="0" xfId="3" applyFont="1" applyAlignment="1">
      <alignment horizontal="center" vertical="center" wrapText="1"/>
    </xf>
    <xf numFmtId="0" fontId="39" fillId="0" borderId="0" xfId="3" applyFont="1" applyAlignment="1">
      <alignment horizontal="center" vertical="center" wrapText="1"/>
    </xf>
    <xf numFmtId="0" fontId="1" fillId="0" borderId="0" xfId="3" applyFont="1" applyAlignment="1">
      <alignment horizontal="center" vertical="center" wrapText="1"/>
    </xf>
    <xf numFmtId="0" fontId="6" fillId="0" borderId="0" xfId="3" applyFont="1" applyAlignment="1">
      <alignment horizontal="center" vertical="center" wrapText="1"/>
    </xf>
    <xf numFmtId="0" fontId="1" fillId="0" borderId="0" xfId="3" applyFont="1" applyAlignment="1">
      <alignment horizontal="left" vertical="center" wrapText="1"/>
    </xf>
    <xf numFmtId="0" fontId="6" fillId="0" borderId="0" xfId="3" applyFont="1" applyAlignment="1">
      <alignment horizontal="left" vertical="center" wrapText="1"/>
    </xf>
    <xf numFmtId="0" fontId="1" fillId="0" borderId="6" xfId="3" applyFont="1" applyBorder="1" applyAlignment="1">
      <alignment horizontal="left" vertical="center" wrapText="1"/>
    </xf>
    <xf numFmtId="0" fontId="6" fillId="0" borderId="6" xfId="3" applyFont="1" applyBorder="1" applyAlignment="1">
      <alignment horizontal="left" vertical="center" wrapText="1"/>
    </xf>
    <xf numFmtId="0" fontId="1" fillId="0" borderId="1" xfId="3" applyFont="1" applyBorder="1" applyAlignment="1">
      <alignment horizontal="center" vertical="center" wrapText="1"/>
    </xf>
    <xf numFmtId="0" fontId="6" fillId="0" borderId="1" xfId="3" applyFont="1" applyBorder="1" applyAlignment="1">
      <alignment horizontal="center" vertical="center" wrapText="1"/>
    </xf>
    <xf numFmtId="0" fontId="7" fillId="0" borderId="1" xfId="3" applyFont="1" applyBorder="1" applyAlignment="1">
      <alignment horizontal="center" vertical="center" wrapText="1"/>
    </xf>
    <xf numFmtId="0" fontId="3" fillId="0" borderId="0" xfId="8" applyFont="1" applyAlignment="1">
      <alignment horizontal="center" vertical="center"/>
    </xf>
    <xf numFmtId="0" fontId="4" fillId="0" borderId="0" xfId="8" applyFont="1" applyAlignment="1">
      <alignment horizontal="center" vertical="center"/>
    </xf>
    <xf numFmtId="0" fontId="5" fillId="0" borderId="0" xfId="8" applyFont="1" applyAlignment="1">
      <alignment horizontal="center" vertical="center"/>
    </xf>
    <xf numFmtId="0" fontId="6" fillId="0" borderId="0" xfId="8" applyFont="1" applyAlignment="1">
      <alignment horizontal="left" vertical="center"/>
    </xf>
    <xf numFmtId="0" fontId="6" fillId="0" borderId="0" xfId="8" applyFont="1" applyAlignment="1">
      <alignment horizontal="left" vertical="center" wrapText="1"/>
    </xf>
    <xf numFmtId="0" fontId="6" fillId="0" borderId="1" xfId="8" applyFont="1" applyBorder="1" applyAlignment="1">
      <alignment horizontal="center" vertical="center" wrapText="1"/>
    </xf>
    <xf numFmtId="0" fontId="7" fillId="0" borderId="1" xfId="8" applyFont="1" applyBorder="1" applyAlignment="1">
      <alignment horizontal="center" vertical="center" wrapText="1"/>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5" xfId="8" applyFont="1" applyBorder="1" applyAlignment="1">
      <alignment horizontal="center" vertical="center" wrapText="1"/>
    </xf>
    <xf numFmtId="0" fontId="33" fillId="0" borderId="4" xfId="8" applyBorder="1" applyAlignment="1"/>
    <xf numFmtId="0" fontId="33" fillId="0" borderId="5" xfId="8" applyBorder="1" applyAlignment="1"/>
    <xf numFmtId="0" fontId="3" fillId="0" borderId="0" xfId="3" applyFont="1" applyAlignment="1">
      <alignment horizontal="center" vertical="center"/>
    </xf>
    <xf numFmtId="0" fontId="4" fillId="0" borderId="0" xfId="3" applyFont="1" applyAlignment="1">
      <alignment horizontal="center" vertical="center"/>
    </xf>
    <xf numFmtId="181" fontId="4" fillId="0" borderId="0" xfId="3" applyNumberFormat="1" applyFont="1" applyAlignment="1">
      <alignment horizontal="center" vertical="center"/>
    </xf>
    <xf numFmtId="0" fontId="5" fillId="0" borderId="0" xfId="3" applyFont="1" applyAlignment="1">
      <alignment horizontal="center" vertical="center"/>
    </xf>
    <xf numFmtId="181" fontId="5" fillId="0" borderId="0" xfId="3" applyNumberFormat="1" applyFont="1" applyAlignment="1">
      <alignment horizontal="center" vertical="center"/>
    </xf>
    <xf numFmtId="0" fontId="6" fillId="0" borderId="0" xfId="3" applyFont="1" applyAlignment="1">
      <alignment horizontal="left" vertical="center"/>
    </xf>
    <xf numFmtId="181" fontId="6" fillId="0" borderId="0" xfId="3" applyNumberFormat="1" applyFont="1" applyAlignment="1">
      <alignment horizontal="left" vertical="center"/>
    </xf>
    <xf numFmtId="0" fontId="9" fillId="0" borderId="0" xfId="3" applyFont="1" applyAlignment="1">
      <alignment horizontal="center" vertical="center"/>
    </xf>
    <xf numFmtId="0" fontId="31" fillId="0" borderId="0" xfId="3" applyFont="1" applyAlignment="1">
      <alignment horizontal="center" vertical="center"/>
    </xf>
    <xf numFmtId="181" fontId="31" fillId="0" borderId="0" xfId="3" applyNumberFormat="1" applyFont="1" applyAlignment="1">
      <alignment horizontal="center" vertical="center"/>
    </xf>
    <xf numFmtId="0" fontId="28" fillId="0" borderId="0" xfId="3" applyFont="1" applyAlignment="1">
      <alignment horizontal="center" vertical="center"/>
    </xf>
    <xf numFmtId="181" fontId="28" fillId="0" borderId="0" xfId="3" applyNumberFormat="1" applyFont="1" applyAlignment="1">
      <alignment horizontal="center" vertical="center"/>
    </xf>
    <xf numFmtId="0" fontId="1" fillId="0" borderId="0" xfId="3" applyFont="1" applyAlignment="1">
      <alignment horizontal="left" vertical="center"/>
    </xf>
    <xf numFmtId="181" fontId="1" fillId="0" borderId="0" xfId="3" applyNumberFormat="1" applyFont="1" applyAlignment="1">
      <alignment horizontal="left" vertical="center"/>
    </xf>
    <xf numFmtId="0" fontId="6" fillId="0" borderId="0" xfId="9" applyFont="1" applyAlignment="1">
      <alignment horizontal="left" vertical="center"/>
    </xf>
    <xf numFmtId="0" fontId="6" fillId="0" borderId="3" xfId="9" applyFont="1" applyBorder="1" applyAlignment="1">
      <alignment horizontal="center" vertical="center" wrapText="1"/>
    </xf>
    <xf numFmtId="0" fontId="6" fillId="0" borderId="4" xfId="9" applyFont="1" applyBorder="1" applyAlignment="1">
      <alignment horizontal="center" vertical="center" wrapText="1"/>
    </xf>
    <xf numFmtId="0" fontId="6" fillId="0" borderId="5" xfId="9" applyFont="1" applyBorder="1" applyAlignment="1">
      <alignment horizontal="center" vertical="center" wrapText="1"/>
    </xf>
    <xf numFmtId="0" fontId="9" fillId="0" borderId="0" xfId="7" applyFont="1" applyAlignment="1">
      <alignment horizontal="center" vertical="center" wrapText="1"/>
    </xf>
    <xf numFmtId="0" fontId="10" fillId="0" borderId="0" xfId="7" applyFont="1" applyAlignment="1">
      <alignment horizontal="center" vertical="center"/>
    </xf>
    <xf numFmtId="0" fontId="11" fillId="0" borderId="0" xfId="7" applyFont="1" applyAlignment="1">
      <alignment horizontal="left" vertical="center"/>
    </xf>
    <xf numFmtId="0" fontId="5" fillId="0" borderId="1" xfId="7" applyFont="1" applyBorder="1" applyAlignment="1">
      <alignment horizontal="center" vertical="center"/>
    </xf>
    <xf numFmtId="0" fontId="5" fillId="0" borderId="0" xfId="7" applyFont="1" applyAlignment="1">
      <alignment horizontal="left"/>
    </xf>
    <xf numFmtId="0" fontId="14" fillId="0" borderId="0" xfId="7" applyFont="1" applyAlignment="1">
      <alignment horizontal="left" vertical="center"/>
    </xf>
    <xf numFmtId="0" fontId="5" fillId="0" borderId="3" xfId="7" applyFont="1" applyBorder="1" applyAlignment="1">
      <alignment horizontal="center" vertical="center" wrapText="1"/>
    </xf>
    <xf numFmtId="0" fontId="5" fillId="0" borderId="4" xfId="7" applyFont="1" applyBorder="1" applyAlignment="1">
      <alignment horizontal="center" vertical="center" wrapText="1"/>
    </xf>
    <xf numFmtId="0" fontId="5" fillId="0" borderId="5" xfId="7" applyFont="1" applyBorder="1" applyAlignment="1">
      <alignment horizontal="center" vertical="center" wrapText="1"/>
    </xf>
    <xf numFmtId="0" fontId="53" fillId="0" borderId="2" xfId="7" applyBorder="1" applyAlignment="1">
      <alignment horizontal="center" vertical="center"/>
    </xf>
    <xf numFmtId="0" fontId="53" fillId="0" borderId="0" xfId="7" applyAlignment="1">
      <alignment horizontal="center" vertical="center"/>
    </xf>
    <xf numFmtId="0" fontId="3" fillId="0" borderId="1" xfId="3" applyFont="1" applyBorder="1" applyAlignment="1">
      <alignment horizontal="center" vertical="center"/>
    </xf>
    <xf numFmtId="0" fontId="4" fillId="0" borderId="1" xfId="3" applyFont="1" applyBorder="1" applyAlignment="1">
      <alignment horizontal="center" vertical="center"/>
    </xf>
    <xf numFmtId="0" fontId="5" fillId="0" borderId="1" xfId="3" applyFont="1" applyBorder="1" applyAlignment="1">
      <alignment horizontal="center" vertical="center"/>
    </xf>
    <xf numFmtId="0" fontId="6" fillId="0" borderId="1" xfId="3" applyFont="1" applyBorder="1" applyAlignment="1">
      <alignment horizontal="left" vertical="center"/>
    </xf>
    <xf numFmtId="0" fontId="12" fillId="3" borderId="1" xfId="7" applyFont="1" applyFill="1" applyBorder="1" applyAlignment="1">
      <alignment horizontal="center" vertical="center" wrapText="1"/>
    </xf>
    <xf numFmtId="0" fontId="1" fillId="3" borderId="1" xfId="7" applyFont="1" applyFill="1" applyBorder="1" applyAlignment="1">
      <alignment horizontal="center" vertical="center" wrapText="1"/>
    </xf>
    <xf numFmtId="0" fontId="57" fillId="3" borderId="1" xfId="7" applyFont="1" applyFill="1" applyBorder="1" applyAlignment="1">
      <alignment horizontal="center" vertical="center" wrapText="1"/>
    </xf>
  </cellXfs>
  <cellStyles count="13">
    <cellStyle name="常规" xfId="0" builtinId="0"/>
    <cellStyle name="常规 2" xfId="2" xr:uid="{00000000-0005-0000-0000-000031000000}"/>
    <cellStyle name="常规 2 2" xfId="3" xr:uid="{00000000-0005-0000-0000-000032000000}"/>
    <cellStyle name="常规 3 3" xfId="4" xr:uid="{00000000-0005-0000-0000-000033000000}"/>
    <cellStyle name="常规 3 4" xfId="5" xr:uid="{00000000-0005-0000-0000-000034000000}"/>
    <cellStyle name="常规 4 2" xfId="6" xr:uid="{00000000-0005-0000-0000-000035000000}"/>
    <cellStyle name="常规 5" xfId="7" xr:uid="{00000000-0005-0000-0000-000036000000}"/>
    <cellStyle name="常规 6" xfId="8" xr:uid="{00000000-0005-0000-0000-000037000000}"/>
    <cellStyle name="常规 7 2" xfId="9" xr:uid="{00000000-0005-0000-0000-000038000000}"/>
    <cellStyle name="常规 7 2 2" xfId="10" xr:uid="{00000000-0005-0000-0000-000039000000}"/>
    <cellStyle name="常规 7 3" xfId="11" xr:uid="{00000000-0005-0000-0000-00003A000000}"/>
    <cellStyle name="常规 8 2" xfId="12" xr:uid="{00000000-0005-0000-0000-00003B00000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7"/>
  <sheetViews>
    <sheetView zoomScale="90" zoomScaleNormal="90" workbookViewId="0">
      <selection activeCell="B17" sqref="B17"/>
    </sheetView>
  </sheetViews>
  <sheetFormatPr baseColWidth="10" defaultColWidth="9.6640625" defaultRowHeight="15"/>
  <cols>
    <col min="1" max="1" width="9.6640625" style="177"/>
    <col min="2" max="2" width="19.1640625" style="177" customWidth="1"/>
    <col min="3" max="3" width="21.83203125" style="177" customWidth="1"/>
    <col min="4" max="4" width="7.1640625" style="177" customWidth="1"/>
    <col min="5" max="6" width="9.6640625" style="177"/>
    <col min="7" max="7" width="13.1640625" style="177" customWidth="1"/>
    <col min="8" max="8" width="11.83203125" style="177" customWidth="1"/>
    <col min="9" max="10" width="14.1640625" style="177" customWidth="1"/>
    <col min="11" max="11" width="11.6640625" style="177" customWidth="1"/>
    <col min="12" max="12" width="14.1640625" style="178" customWidth="1"/>
    <col min="13" max="256" width="9.6640625" style="3"/>
    <col min="257" max="257" width="19.1640625" style="3" customWidth="1"/>
    <col min="258" max="258" width="21.83203125" style="3" customWidth="1"/>
    <col min="259" max="259" width="7.1640625" style="3" customWidth="1"/>
    <col min="260" max="261" width="9.6640625" style="3"/>
    <col min="262" max="262" width="13.1640625" style="3" customWidth="1"/>
    <col min="263" max="263" width="11.83203125" style="3" customWidth="1"/>
    <col min="264" max="264" width="14.1640625" style="3" customWidth="1"/>
    <col min="265" max="265" width="11.6640625" style="3" customWidth="1"/>
    <col min="266" max="266" width="14.1640625" style="3" customWidth="1"/>
    <col min="267" max="512" width="9.6640625" style="3"/>
    <col min="513" max="513" width="19.1640625" style="3" customWidth="1"/>
    <col min="514" max="514" width="21.83203125" style="3" customWidth="1"/>
    <col min="515" max="515" width="7.1640625" style="3" customWidth="1"/>
    <col min="516" max="517" width="9.6640625" style="3"/>
    <col min="518" max="518" width="13.1640625" style="3" customWidth="1"/>
    <col min="519" max="519" width="11.83203125" style="3" customWidth="1"/>
    <col min="520" max="520" width="14.1640625" style="3" customWidth="1"/>
    <col min="521" max="521" width="11.6640625" style="3" customWidth="1"/>
    <col min="522" max="522" width="14.1640625" style="3" customWidth="1"/>
    <col min="523" max="768" width="9.6640625" style="3"/>
    <col min="769" max="769" width="19.1640625" style="3" customWidth="1"/>
    <col min="770" max="770" width="21.83203125" style="3" customWidth="1"/>
    <col min="771" max="771" width="7.1640625" style="3" customWidth="1"/>
    <col min="772" max="773" width="9.6640625" style="3"/>
    <col min="774" max="774" width="13.1640625" style="3" customWidth="1"/>
    <col min="775" max="775" width="11.83203125" style="3" customWidth="1"/>
    <col min="776" max="776" width="14.1640625" style="3" customWidth="1"/>
    <col min="777" max="777" width="11.6640625" style="3" customWidth="1"/>
    <col min="778" max="778" width="14.1640625" style="3" customWidth="1"/>
    <col min="779" max="1024" width="9.6640625" style="3"/>
    <col min="1025" max="1025" width="19.1640625" style="3" customWidth="1"/>
    <col min="1026" max="1026" width="21.83203125" style="3" customWidth="1"/>
    <col min="1027" max="1027" width="7.1640625" style="3" customWidth="1"/>
    <col min="1028" max="1029" width="9.6640625" style="3"/>
    <col min="1030" max="1030" width="13.1640625" style="3" customWidth="1"/>
    <col min="1031" max="1031" width="11.83203125" style="3" customWidth="1"/>
    <col min="1032" max="1032" width="14.1640625" style="3" customWidth="1"/>
    <col min="1033" max="1033" width="11.6640625" style="3" customWidth="1"/>
    <col min="1034" max="1034" width="14.1640625" style="3" customWidth="1"/>
    <col min="1035" max="1280" width="9.6640625" style="3"/>
    <col min="1281" max="1281" width="19.1640625" style="3" customWidth="1"/>
    <col min="1282" max="1282" width="21.83203125" style="3" customWidth="1"/>
    <col min="1283" max="1283" width="7.1640625" style="3" customWidth="1"/>
    <col min="1284" max="1285" width="9.6640625" style="3"/>
    <col min="1286" max="1286" width="13.1640625" style="3" customWidth="1"/>
    <col min="1287" max="1287" width="11.83203125" style="3" customWidth="1"/>
    <col min="1288" max="1288" width="14.1640625" style="3" customWidth="1"/>
    <col min="1289" max="1289" width="11.6640625" style="3" customWidth="1"/>
    <col min="1290" max="1290" width="14.1640625" style="3" customWidth="1"/>
    <col min="1291" max="1536" width="9.6640625" style="3"/>
    <col min="1537" max="1537" width="19.1640625" style="3" customWidth="1"/>
    <col min="1538" max="1538" width="21.83203125" style="3" customWidth="1"/>
    <col min="1539" max="1539" width="7.1640625" style="3" customWidth="1"/>
    <col min="1540" max="1541" width="9.6640625" style="3"/>
    <col min="1542" max="1542" width="13.1640625" style="3" customWidth="1"/>
    <col min="1543" max="1543" width="11.83203125" style="3" customWidth="1"/>
    <col min="1544" max="1544" width="14.1640625" style="3" customWidth="1"/>
    <col min="1545" max="1545" width="11.6640625" style="3" customWidth="1"/>
    <col min="1546" max="1546" width="14.1640625" style="3" customWidth="1"/>
    <col min="1547" max="1792" width="9.6640625" style="3"/>
    <col min="1793" max="1793" width="19.1640625" style="3" customWidth="1"/>
    <col min="1794" max="1794" width="21.83203125" style="3" customWidth="1"/>
    <col min="1795" max="1795" width="7.1640625" style="3" customWidth="1"/>
    <col min="1796" max="1797" width="9.6640625" style="3"/>
    <col min="1798" max="1798" width="13.1640625" style="3" customWidth="1"/>
    <col min="1799" max="1799" width="11.83203125" style="3" customWidth="1"/>
    <col min="1800" max="1800" width="14.1640625" style="3" customWidth="1"/>
    <col min="1801" max="1801" width="11.6640625" style="3" customWidth="1"/>
    <col min="1802" max="1802" width="14.1640625" style="3" customWidth="1"/>
    <col min="1803" max="2048" width="9.6640625" style="3"/>
    <col min="2049" max="2049" width="19.1640625" style="3" customWidth="1"/>
    <col min="2050" max="2050" width="21.83203125" style="3" customWidth="1"/>
    <col min="2051" max="2051" width="7.1640625" style="3" customWidth="1"/>
    <col min="2052" max="2053" width="9.6640625" style="3"/>
    <col min="2054" max="2054" width="13.1640625" style="3" customWidth="1"/>
    <col min="2055" max="2055" width="11.83203125" style="3" customWidth="1"/>
    <col min="2056" max="2056" width="14.1640625" style="3" customWidth="1"/>
    <col min="2057" max="2057" width="11.6640625" style="3" customWidth="1"/>
    <col min="2058" max="2058" width="14.1640625" style="3" customWidth="1"/>
    <col min="2059" max="2304" width="9.6640625" style="3"/>
    <col min="2305" max="2305" width="19.1640625" style="3" customWidth="1"/>
    <col min="2306" max="2306" width="21.83203125" style="3" customWidth="1"/>
    <col min="2307" max="2307" width="7.1640625" style="3" customWidth="1"/>
    <col min="2308" max="2309" width="9.6640625" style="3"/>
    <col min="2310" max="2310" width="13.1640625" style="3" customWidth="1"/>
    <col min="2311" max="2311" width="11.83203125" style="3" customWidth="1"/>
    <col min="2312" max="2312" width="14.1640625" style="3" customWidth="1"/>
    <col min="2313" max="2313" width="11.6640625" style="3" customWidth="1"/>
    <col min="2314" max="2314" width="14.1640625" style="3" customWidth="1"/>
    <col min="2315" max="2560" width="9.6640625" style="3"/>
    <col min="2561" max="2561" width="19.1640625" style="3" customWidth="1"/>
    <col min="2562" max="2562" width="21.83203125" style="3" customWidth="1"/>
    <col min="2563" max="2563" width="7.1640625" style="3" customWidth="1"/>
    <col min="2564" max="2565" width="9.6640625" style="3"/>
    <col min="2566" max="2566" width="13.1640625" style="3" customWidth="1"/>
    <col min="2567" max="2567" width="11.83203125" style="3" customWidth="1"/>
    <col min="2568" max="2568" width="14.1640625" style="3" customWidth="1"/>
    <col min="2569" max="2569" width="11.6640625" style="3" customWidth="1"/>
    <col min="2570" max="2570" width="14.1640625" style="3" customWidth="1"/>
    <col min="2571" max="2816" width="9.6640625" style="3"/>
    <col min="2817" max="2817" width="19.1640625" style="3" customWidth="1"/>
    <col min="2818" max="2818" width="21.83203125" style="3" customWidth="1"/>
    <col min="2819" max="2819" width="7.1640625" style="3" customWidth="1"/>
    <col min="2820" max="2821" width="9.6640625" style="3"/>
    <col min="2822" max="2822" width="13.1640625" style="3" customWidth="1"/>
    <col min="2823" max="2823" width="11.83203125" style="3" customWidth="1"/>
    <col min="2824" max="2824" width="14.1640625" style="3" customWidth="1"/>
    <col min="2825" max="2825" width="11.6640625" style="3" customWidth="1"/>
    <col min="2826" max="2826" width="14.1640625" style="3" customWidth="1"/>
    <col min="2827" max="3072" width="9.6640625" style="3"/>
    <col min="3073" max="3073" width="19.1640625" style="3" customWidth="1"/>
    <col min="3074" max="3074" width="21.83203125" style="3" customWidth="1"/>
    <col min="3075" max="3075" width="7.1640625" style="3" customWidth="1"/>
    <col min="3076" max="3077" width="9.6640625" style="3"/>
    <col min="3078" max="3078" width="13.1640625" style="3" customWidth="1"/>
    <col min="3079" max="3079" width="11.83203125" style="3" customWidth="1"/>
    <col min="3080" max="3080" width="14.1640625" style="3" customWidth="1"/>
    <col min="3081" max="3081" width="11.6640625" style="3" customWidth="1"/>
    <col min="3082" max="3082" width="14.1640625" style="3" customWidth="1"/>
    <col min="3083" max="3328" width="9.6640625" style="3"/>
    <col min="3329" max="3329" width="19.1640625" style="3" customWidth="1"/>
    <col min="3330" max="3330" width="21.83203125" style="3" customWidth="1"/>
    <col min="3331" max="3331" width="7.1640625" style="3" customWidth="1"/>
    <col min="3332" max="3333" width="9.6640625" style="3"/>
    <col min="3334" max="3334" width="13.1640625" style="3" customWidth="1"/>
    <col min="3335" max="3335" width="11.83203125" style="3" customWidth="1"/>
    <col min="3336" max="3336" width="14.1640625" style="3" customWidth="1"/>
    <col min="3337" max="3337" width="11.6640625" style="3" customWidth="1"/>
    <col min="3338" max="3338" width="14.1640625" style="3" customWidth="1"/>
    <col min="3339" max="3584" width="9.6640625" style="3"/>
    <col min="3585" max="3585" width="19.1640625" style="3" customWidth="1"/>
    <col min="3586" max="3586" width="21.83203125" style="3" customWidth="1"/>
    <col min="3587" max="3587" width="7.1640625" style="3" customWidth="1"/>
    <col min="3588" max="3589" width="9.6640625" style="3"/>
    <col min="3590" max="3590" width="13.1640625" style="3" customWidth="1"/>
    <col min="3591" max="3591" width="11.83203125" style="3" customWidth="1"/>
    <col min="3592" max="3592" width="14.1640625" style="3" customWidth="1"/>
    <col min="3593" max="3593" width="11.6640625" style="3" customWidth="1"/>
    <col min="3594" max="3594" width="14.1640625" style="3" customWidth="1"/>
    <col min="3595" max="3840" width="9.6640625" style="3"/>
    <col min="3841" max="3841" width="19.1640625" style="3" customWidth="1"/>
    <col min="3842" max="3842" width="21.83203125" style="3" customWidth="1"/>
    <col min="3843" max="3843" width="7.1640625" style="3" customWidth="1"/>
    <col min="3844" max="3845" width="9.6640625" style="3"/>
    <col min="3846" max="3846" width="13.1640625" style="3" customWidth="1"/>
    <col min="3847" max="3847" width="11.83203125" style="3" customWidth="1"/>
    <col min="3848" max="3848" width="14.1640625" style="3" customWidth="1"/>
    <col min="3849" max="3849" width="11.6640625" style="3" customWidth="1"/>
    <col min="3850" max="3850" width="14.1640625" style="3" customWidth="1"/>
    <col min="3851" max="4096" width="9.6640625" style="3"/>
    <col min="4097" max="4097" width="19.1640625" style="3" customWidth="1"/>
    <col min="4098" max="4098" width="21.83203125" style="3" customWidth="1"/>
    <col min="4099" max="4099" width="7.1640625" style="3" customWidth="1"/>
    <col min="4100" max="4101" width="9.6640625" style="3"/>
    <col min="4102" max="4102" width="13.1640625" style="3" customWidth="1"/>
    <col min="4103" max="4103" width="11.83203125" style="3" customWidth="1"/>
    <col min="4104" max="4104" width="14.1640625" style="3" customWidth="1"/>
    <col min="4105" max="4105" width="11.6640625" style="3" customWidth="1"/>
    <col min="4106" max="4106" width="14.1640625" style="3" customWidth="1"/>
    <col min="4107" max="4352" width="9.6640625" style="3"/>
    <col min="4353" max="4353" width="19.1640625" style="3" customWidth="1"/>
    <col min="4354" max="4354" width="21.83203125" style="3" customWidth="1"/>
    <col min="4355" max="4355" width="7.1640625" style="3" customWidth="1"/>
    <col min="4356" max="4357" width="9.6640625" style="3"/>
    <col min="4358" max="4358" width="13.1640625" style="3" customWidth="1"/>
    <col min="4359" max="4359" width="11.83203125" style="3" customWidth="1"/>
    <col min="4360" max="4360" width="14.1640625" style="3" customWidth="1"/>
    <col min="4361" max="4361" width="11.6640625" style="3" customWidth="1"/>
    <col min="4362" max="4362" width="14.1640625" style="3" customWidth="1"/>
    <col min="4363" max="4608" width="9.6640625" style="3"/>
    <col min="4609" max="4609" width="19.1640625" style="3" customWidth="1"/>
    <col min="4610" max="4610" width="21.83203125" style="3" customWidth="1"/>
    <col min="4611" max="4611" width="7.1640625" style="3" customWidth="1"/>
    <col min="4612" max="4613" width="9.6640625" style="3"/>
    <col min="4614" max="4614" width="13.1640625" style="3" customWidth="1"/>
    <col min="4615" max="4615" width="11.83203125" style="3" customWidth="1"/>
    <col min="4616" max="4616" width="14.1640625" style="3" customWidth="1"/>
    <col min="4617" max="4617" width="11.6640625" style="3" customWidth="1"/>
    <col min="4618" max="4618" width="14.1640625" style="3" customWidth="1"/>
    <col min="4619" max="4864" width="9.6640625" style="3"/>
    <col min="4865" max="4865" width="19.1640625" style="3" customWidth="1"/>
    <col min="4866" max="4866" width="21.83203125" style="3" customWidth="1"/>
    <col min="4867" max="4867" width="7.1640625" style="3" customWidth="1"/>
    <col min="4868" max="4869" width="9.6640625" style="3"/>
    <col min="4870" max="4870" width="13.1640625" style="3" customWidth="1"/>
    <col min="4871" max="4871" width="11.83203125" style="3" customWidth="1"/>
    <col min="4872" max="4872" width="14.1640625" style="3" customWidth="1"/>
    <col min="4873" max="4873" width="11.6640625" style="3" customWidth="1"/>
    <col min="4874" max="4874" width="14.1640625" style="3" customWidth="1"/>
    <col min="4875" max="5120" width="9.6640625" style="3"/>
    <col min="5121" max="5121" width="19.1640625" style="3" customWidth="1"/>
    <col min="5122" max="5122" width="21.83203125" style="3" customWidth="1"/>
    <col min="5123" max="5123" width="7.1640625" style="3" customWidth="1"/>
    <col min="5124" max="5125" width="9.6640625" style="3"/>
    <col min="5126" max="5126" width="13.1640625" style="3" customWidth="1"/>
    <col min="5127" max="5127" width="11.83203125" style="3" customWidth="1"/>
    <col min="5128" max="5128" width="14.1640625" style="3" customWidth="1"/>
    <col min="5129" max="5129" width="11.6640625" style="3" customWidth="1"/>
    <col min="5130" max="5130" width="14.1640625" style="3" customWidth="1"/>
    <col min="5131" max="5376" width="9.6640625" style="3"/>
    <col min="5377" max="5377" width="19.1640625" style="3" customWidth="1"/>
    <col min="5378" max="5378" width="21.83203125" style="3" customWidth="1"/>
    <col min="5379" max="5379" width="7.1640625" style="3" customWidth="1"/>
    <col min="5380" max="5381" width="9.6640625" style="3"/>
    <col min="5382" max="5382" width="13.1640625" style="3" customWidth="1"/>
    <col min="5383" max="5383" width="11.83203125" style="3" customWidth="1"/>
    <col min="5384" max="5384" width="14.1640625" style="3" customWidth="1"/>
    <col min="5385" max="5385" width="11.6640625" style="3" customWidth="1"/>
    <col min="5386" max="5386" width="14.1640625" style="3" customWidth="1"/>
    <col min="5387" max="5632" width="9.6640625" style="3"/>
    <col min="5633" max="5633" width="19.1640625" style="3" customWidth="1"/>
    <col min="5634" max="5634" width="21.83203125" style="3" customWidth="1"/>
    <col min="5635" max="5635" width="7.1640625" style="3" customWidth="1"/>
    <col min="5636" max="5637" width="9.6640625" style="3"/>
    <col min="5638" max="5638" width="13.1640625" style="3" customWidth="1"/>
    <col min="5639" max="5639" width="11.83203125" style="3" customWidth="1"/>
    <col min="5640" max="5640" width="14.1640625" style="3" customWidth="1"/>
    <col min="5641" max="5641" width="11.6640625" style="3" customWidth="1"/>
    <col min="5642" max="5642" width="14.1640625" style="3" customWidth="1"/>
    <col min="5643" max="5888" width="9.6640625" style="3"/>
    <col min="5889" max="5889" width="19.1640625" style="3" customWidth="1"/>
    <col min="5890" max="5890" width="21.83203125" style="3" customWidth="1"/>
    <col min="5891" max="5891" width="7.1640625" style="3" customWidth="1"/>
    <col min="5892" max="5893" width="9.6640625" style="3"/>
    <col min="5894" max="5894" width="13.1640625" style="3" customWidth="1"/>
    <col min="5895" max="5895" width="11.83203125" style="3" customWidth="1"/>
    <col min="5896" max="5896" width="14.1640625" style="3" customWidth="1"/>
    <col min="5897" max="5897" width="11.6640625" style="3" customWidth="1"/>
    <col min="5898" max="5898" width="14.1640625" style="3" customWidth="1"/>
    <col min="5899" max="6144" width="9.6640625" style="3"/>
    <col min="6145" max="6145" width="19.1640625" style="3" customWidth="1"/>
    <col min="6146" max="6146" width="21.83203125" style="3" customWidth="1"/>
    <col min="6147" max="6147" width="7.1640625" style="3" customWidth="1"/>
    <col min="6148" max="6149" width="9.6640625" style="3"/>
    <col min="6150" max="6150" width="13.1640625" style="3" customWidth="1"/>
    <col min="6151" max="6151" width="11.83203125" style="3" customWidth="1"/>
    <col min="6152" max="6152" width="14.1640625" style="3" customWidth="1"/>
    <col min="6153" max="6153" width="11.6640625" style="3" customWidth="1"/>
    <col min="6154" max="6154" width="14.1640625" style="3" customWidth="1"/>
    <col min="6155" max="6400" width="9.6640625" style="3"/>
    <col min="6401" max="6401" width="19.1640625" style="3" customWidth="1"/>
    <col min="6402" max="6402" width="21.83203125" style="3" customWidth="1"/>
    <col min="6403" max="6403" width="7.1640625" style="3" customWidth="1"/>
    <col min="6404" max="6405" width="9.6640625" style="3"/>
    <col min="6406" max="6406" width="13.1640625" style="3" customWidth="1"/>
    <col min="6407" max="6407" width="11.83203125" style="3" customWidth="1"/>
    <col min="6408" max="6408" width="14.1640625" style="3" customWidth="1"/>
    <col min="6409" max="6409" width="11.6640625" style="3" customWidth="1"/>
    <col min="6410" max="6410" width="14.1640625" style="3" customWidth="1"/>
    <col min="6411" max="6656" width="9.6640625" style="3"/>
    <col min="6657" max="6657" width="19.1640625" style="3" customWidth="1"/>
    <col min="6658" max="6658" width="21.83203125" style="3" customWidth="1"/>
    <col min="6659" max="6659" width="7.1640625" style="3" customWidth="1"/>
    <col min="6660" max="6661" width="9.6640625" style="3"/>
    <col min="6662" max="6662" width="13.1640625" style="3" customWidth="1"/>
    <col min="6663" max="6663" width="11.83203125" style="3" customWidth="1"/>
    <col min="6664" max="6664" width="14.1640625" style="3" customWidth="1"/>
    <col min="6665" max="6665" width="11.6640625" style="3" customWidth="1"/>
    <col min="6666" max="6666" width="14.1640625" style="3" customWidth="1"/>
    <col min="6667" max="6912" width="9.6640625" style="3"/>
    <col min="6913" max="6913" width="19.1640625" style="3" customWidth="1"/>
    <col min="6914" max="6914" width="21.83203125" style="3" customWidth="1"/>
    <col min="6915" max="6915" width="7.1640625" style="3" customWidth="1"/>
    <col min="6916" max="6917" width="9.6640625" style="3"/>
    <col min="6918" max="6918" width="13.1640625" style="3" customWidth="1"/>
    <col min="6919" max="6919" width="11.83203125" style="3" customWidth="1"/>
    <col min="6920" max="6920" width="14.1640625" style="3" customWidth="1"/>
    <col min="6921" max="6921" width="11.6640625" style="3" customWidth="1"/>
    <col min="6922" max="6922" width="14.1640625" style="3" customWidth="1"/>
    <col min="6923" max="7168" width="9.6640625" style="3"/>
    <col min="7169" max="7169" width="19.1640625" style="3" customWidth="1"/>
    <col min="7170" max="7170" width="21.83203125" style="3" customWidth="1"/>
    <col min="7171" max="7171" width="7.1640625" style="3" customWidth="1"/>
    <col min="7172" max="7173" width="9.6640625" style="3"/>
    <col min="7174" max="7174" width="13.1640625" style="3" customWidth="1"/>
    <col min="7175" max="7175" width="11.83203125" style="3" customWidth="1"/>
    <col min="7176" max="7176" width="14.1640625" style="3" customWidth="1"/>
    <col min="7177" max="7177" width="11.6640625" style="3" customWidth="1"/>
    <col min="7178" max="7178" width="14.1640625" style="3" customWidth="1"/>
    <col min="7179" max="7424" width="9.6640625" style="3"/>
    <col min="7425" max="7425" width="19.1640625" style="3" customWidth="1"/>
    <col min="7426" max="7426" width="21.83203125" style="3" customWidth="1"/>
    <col min="7427" max="7427" width="7.1640625" style="3" customWidth="1"/>
    <col min="7428" max="7429" width="9.6640625" style="3"/>
    <col min="7430" max="7430" width="13.1640625" style="3" customWidth="1"/>
    <col min="7431" max="7431" width="11.83203125" style="3" customWidth="1"/>
    <col min="7432" max="7432" width="14.1640625" style="3" customWidth="1"/>
    <col min="7433" max="7433" width="11.6640625" style="3" customWidth="1"/>
    <col min="7434" max="7434" width="14.1640625" style="3" customWidth="1"/>
    <col min="7435" max="7680" width="9.6640625" style="3"/>
    <col min="7681" max="7681" width="19.1640625" style="3" customWidth="1"/>
    <col min="7682" max="7682" width="21.83203125" style="3" customWidth="1"/>
    <col min="7683" max="7683" width="7.1640625" style="3" customWidth="1"/>
    <col min="7684" max="7685" width="9.6640625" style="3"/>
    <col min="7686" max="7686" width="13.1640625" style="3" customWidth="1"/>
    <col min="7687" max="7687" width="11.83203125" style="3" customWidth="1"/>
    <col min="7688" max="7688" width="14.1640625" style="3" customWidth="1"/>
    <col min="7689" max="7689" width="11.6640625" style="3" customWidth="1"/>
    <col min="7690" max="7690" width="14.1640625" style="3" customWidth="1"/>
    <col min="7691" max="7936" width="9.6640625" style="3"/>
    <col min="7937" max="7937" width="19.1640625" style="3" customWidth="1"/>
    <col min="7938" max="7938" width="21.83203125" style="3" customWidth="1"/>
    <col min="7939" max="7939" width="7.1640625" style="3" customWidth="1"/>
    <col min="7940" max="7941" width="9.6640625" style="3"/>
    <col min="7942" max="7942" width="13.1640625" style="3" customWidth="1"/>
    <col min="7943" max="7943" width="11.83203125" style="3" customWidth="1"/>
    <col min="7944" max="7944" width="14.1640625" style="3" customWidth="1"/>
    <col min="7945" max="7945" width="11.6640625" style="3" customWidth="1"/>
    <col min="7946" max="7946" width="14.1640625" style="3" customWidth="1"/>
    <col min="7947" max="8192" width="9.6640625" style="3"/>
    <col min="8193" max="8193" width="19.1640625" style="3" customWidth="1"/>
    <col min="8194" max="8194" width="21.83203125" style="3" customWidth="1"/>
    <col min="8195" max="8195" width="7.1640625" style="3" customWidth="1"/>
    <col min="8196" max="8197" width="9.6640625" style="3"/>
    <col min="8198" max="8198" width="13.1640625" style="3" customWidth="1"/>
    <col min="8199" max="8199" width="11.83203125" style="3" customWidth="1"/>
    <col min="8200" max="8200" width="14.1640625" style="3" customWidth="1"/>
    <col min="8201" max="8201" width="11.6640625" style="3" customWidth="1"/>
    <col min="8202" max="8202" width="14.1640625" style="3" customWidth="1"/>
    <col min="8203" max="8448" width="9.6640625" style="3"/>
    <col min="8449" max="8449" width="19.1640625" style="3" customWidth="1"/>
    <col min="8450" max="8450" width="21.83203125" style="3" customWidth="1"/>
    <col min="8451" max="8451" width="7.1640625" style="3" customWidth="1"/>
    <col min="8452" max="8453" width="9.6640625" style="3"/>
    <col min="8454" max="8454" width="13.1640625" style="3" customWidth="1"/>
    <col min="8455" max="8455" width="11.83203125" style="3" customWidth="1"/>
    <col min="8456" max="8456" width="14.1640625" style="3" customWidth="1"/>
    <col min="8457" max="8457" width="11.6640625" style="3" customWidth="1"/>
    <col min="8458" max="8458" width="14.1640625" style="3" customWidth="1"/>
    <col min="8459" max="8704" width="9.6640625" style="3"/>
    <col min="8705" max="8705" width="19.1640625" style="3" customWidth="1"/>
    <col min="8706" max="8706" width="21.83203125" style="3" customWidth="1"/>
    <col min="8707" max="8707" width="7.1640625" style="3" customWidth="1"/>
    <col min="8708" max="8709" width="9.6640625" style="3"/>
    <col min="8710" max="8710" width="13.1640625" style="3" customWidth="1"/>
    <col min="8711" max="8711" width="11.83203125" style="3" customWidth="1"/>
    <col min="8712" max="8712" width="14.1640625" style="3" customWidth="1"/>
    <col min="8713" max="8713" width="11.6640625" style="3" customWidth="1"/>
    <col min="8714" max="8714" width="14.1640625" style="3" customWidth="1"/>
    <col min="8715" max="8960" width="9.6640625" style="3"/>
    <col min="8961" max="8961" width="19.1640625" style="3" customWidth="1"/>
    <col min="8962" max="8962" width="21.83203125" style="3" customWidth="1"/>
    <col min="8963" max="8963" width="7.1640625" style="3" customWidth="1"/>
    <col min="8964" max="8965" width="9.6640625" style="3"/>
    <col min="8966" max="8966" width="13.1640625" style="3" customWidth="1"/>
    <col min="8967" max="8967" width="11.83203125" style="3" customWidth="1"/>
    <col min="8968" max="8968" width="14.1640625" style="3" customWidth="1"/>
    <col min="8969" max="8969" width="11.6640625" style="3" customWidth="1"/>
    <col min="8970" max="8970" width="14.1640625" style="3" customWidth="1"/>
    <col min="8971" max="9216" width="9.6640625" style="3"/>
    <col min="9217" max="9217" width="19.1640625" style="3" customWidth="1"/>
    <col min="9218" max="9218" width="21.83203125" style="3" customWidth="1"/>
    <col min="9219" max="9219" width="7.1640625" style="3" customWidth="1"/>
    <col min="9220" max="9221" width="9.6640625" style="3"/>
    <col min="9222" max="9222" width="13.1640625" style="3" customWidth="1"/>
    <col min="9223" max="9223" width="11.83203125" style="3" customWidth="1"/>
    <col min="9224" max="9224" width="14.1640625" style="3" customWidth="1"/>
    <col min="9225" max="9225" width="11.6640625" style="3" customWidth="1"/>
    <col min="9226" max="9226" width="14.1640625" style="3" customWidth="1"/>
    <col min="9227" max="9472" width="9.6640625" style="3"/>
    <col min="9473" max="9473" width="19.1640625" style="3" customWidth="1"/>
    <col min="9474" max="9474" width="21.83203125" style="3" customWidth="1"/>
    <col min="9475" max="9475" width="7.1640625" style="3" customWidth="1"/>
    <col min="9476" max="9477" width="9.6640625" style="3"/>
    <col min="9478" max="9478" width="13.1640625" style="3" customWidth="1"/>
    <col min="9479" max="9479" width="11.83203125" style="3" customWidth="1"/>
    <col min="9480" max="9480" width="14.1640625" style="3" customWidth="1"/>
    <col min="9481" max="9481" width="11.6640625" style="3" customWidth="1"/>
    <col min="9482" max="9482" width="14.1640625" style="3" customWidth="1"/>
    <col min="9483" max="9728" width="9.6640625" style="3"/>
    <col min="9729" max="9729" width="19.1640625" style="3" customWidth="1"/>
    <col min="9730" max="9730" width="21.83203125" style="3" customWidth="1"/>
    <col min="9731" max="9731" width="7.1640625" style="3" customWidth="1"/>
    <col min="9732" max="9733" width="9.6640625" style="3"/>
    <col min="9734" max="9734" width="13.1640625" style="3" customWidth="1"/>
    <col min="9735" max="9735" width="11.83203125" style="3" customWidth="1"/>
    <col min="9736" max="9736" width="14.1640625" style="3" customWidth="1"/>
    <col min="9737" max="9737" width="11.6640625" style="3" customWidth="1"/>
    <col min="9738" max="9738" width="14.1640625" style="3" customWidth="1"/>
    <col min="9739" max="9984" width="9.6640625" style="3"/>
    <col min="9985" max="9985" width="19.1640625" style="3" customWidth="1"/>
    <col min="9986" max="9986" width="21.83203125" style="3" customWidth="1"/>
    <col min="9987" max="9987" width="7.1640625" style="3" customWidth="1"/>
    <col min="9988" max="9989" width="9.6640625" style="3"/>
    <col min="9990" max="9990" width="13.1640625" style="3" customWidth="1"/>
    <col min="9991" max="9991" width="11.83203125" style="3" customWidth="1"/>
    <col min="9992" max="9992" width="14.1640625" style="3" customWidth="1"/>
    <col min="9993" max="9993" width="11.6640625" style="3" customWidth="1"/>
    <col min="9994" max="9994" width="14.1640625" style="3" customWidth="1"/>
    <col min="9995" max="10240" width="9.6640625" style="3"/>
    <col min="10241" max="10241" width="19.1640625" style="3" customWidth="1"/>
    <col min="10242" max="10242" width="21.83203125" style="3" customWidth="1"/>
    <col min="10243" max="10243" width="7.1640625" style="3" customWidth="1"/>
    <col min="10244" max="10245" width="9.6640625" style="3"/>
    <col min="10246" max="10246" width="13.1640625" style="3" customWidth="1"/>
    <col min="10247" max="10247" width="11.83203125" style="3" customWidth="1"/>
    <col min="10248" max="10248" width="14.1640625" style="3" customWidth="1"/>
    <col min="10249" max="10249" width="11.6640625" style="3" customWidth="1"/>
    <col min="10250" max="10250" width="14.1640625" style="3" customWidth="1"/>
    <col min="10251" max="10496" width="9.6640625" style="3"/>
    <col min="10497" max="10497" width="19.1640625" style="3" customWidth="1"/>
    <col min="10498" max="10498" width="21.83203125" style="3" customWidth="1"/>
    <col min="10499" max="10499" width="7.1640625" style="3" customWidth="1"/>
    <col min="10500" max="10501" width="9.6640625" style="3"/>
    <col min="10502" max="10502" width="13.1640625" style="3" customWidth="1"/>
    <col min="10503" max="10503" width="11.83203125" style="3" customWidth="1"/>
    <col min="10504" max="10504" width="14.1640625" style="3" customWidth="1"/>
    <col min="10505" max="10505" width="11.6640625" style="3" customWidth="1"/>
    <col min="10506" max="10506" width="14.1640625" style="3" customWidth="1"/>
    <col min="10507" max="10752" width="9.6640625" style="3"/>
    <col min="10753" max="10753" width="19.1640625" style="3" customWidth="1"/>
    <col min="10754" max="10754" width="21.83203125" style="3" customWidth="1"/>
    <col min="10755" max="10755" width="7.1640625" style="3" customWidth="1"/>
    <col min="10756" max="10757" width="9.6640625" style="3"/>
    <col min="10758" max="10758" width="13.1640625" style="3" customWidth="1"/>
    <col min="10759" max="10759" width="11.83203125" style="3" customWidth="1"/>
    <col min="10760" max="10760" width="14.1640625" style="3" customWidth="1"/>
    <col min="10761" max="10761" width="11.6640625" style="3" customWidth="1"/>
    <col min="10762" max="10762" width="14.1640625" style="3" customWidth="1"/>
    <col min="10763" max="11008" width="9.6640625" style="3"/>
    <col min="11009" max="11009" width="19.1640625" style="3" customWidth="1"/>
    <col min="11010" max="11010" width="21.83203125" style="3" customWidth="1"/>
    <col min="11011" max="11011" width="7.1640625" style="3" customWidth="1"/>
    <col min="11012" max="11013" width="9.6640625" style="3"/>
    <col min="11014" max="11014" width="13.1640625" style="3" customWidth="1"/>
    <col min="11015" max="11015" width="11.83203125" style="3" customWidth="1"/>
    <col min="11016" max="11016" width="14.1640625" style="3" customWidth="1"/>
    <col min="11017" max="11017" width="11.6640625" style="3" customWidth="1"/>
    <col min="11018" max="11018" width="14.1640625" style="3" customWidth="1"/>
    <col min="11019" max="11264" width="9.6640625" style="3"/>
    <col min="11265" max="11265" width="19.1640625" style="3" customWidth="1"/>
    <col min="11266" max="11266" width="21.83203125" style="3" customWidth="1"/>
    <col min="11267" max="11267" width="7.1640625" style="3" customWidth="1"/>
    <col min="11268" max="11269" width="9.6640625" style="3"/>
    <col min="11270" max="11270" width="13.1640625" style="3" customWidth="1"/>
    <col min="11271" max="11271" width="11.83203125" style="3" customWidth="1"/>
    <col min="11272" max="11272" width="14.1640625" style="3" customWidth="1"/>
    <col min="11273" max="11273" width="11.6640625" style="3" customWidth="1"/>
    <col min="11274" max="11274" width="14.1640625" style="3" customWidth="1"/>
    <col min="11275" max="11520" width="9.6640625" style="3"/>
    <col min="11521" max="11521" width="19.1640625" style="3" customWidth="1"/>
    <col min="11522" max="11522" width="21.83203125" style="3" customWidth="1"/>
    <col min="11523" max="11523" width="7.1640625" style="3" customWidth="1"/>
    <col min="11524" max="11525" width="9.6640625" style="3"/>
    <col min="11526" max="11526" width="13.1640625" style="3" customWidth="1"/>
    <col min="11527" max="11527" width="11.83203125" style="3" customWidth="1"/>
    <col min="11528" max="11528" width="14.1640625" style="3" customWidth="1"/>
    <col min="11529" max="11529" width="11.6640625" style="3" customWidth="1"/>
    <col min="11530" max="11530" width="14.1640625" style="3" customWidth="1"/>
    <col min="11531" max="11776" width="9.6640625" style="3"/>
    <col min="11777" max="11777" width="19.1640625" style="3" customWidth="1"/>
    <col min="11778" max="11778" width="21.83203125" style="3" customWidth="1"/>
    <col min="11779" max="11779" width="7.1640625" style="3" customWidth="1"/>
    <col min="11780" max="11781" width="9.6640625" style="3"/>
    <col min="11782" max="11782" width="13.1640625" style="3" customWidth="1"/>
    <col min="11783" max="11783" width="11.83203125" style="3" customWidth="1"/>
    <col min="11784" max="11784" width="14.1640625" style="3" customWidth="1"/>
    <col min="11785" max="11785" width="11.6640625" style="3" customWidth="1"/>
    <col min="11786" max="11786" width="14.1640625" style="3" customWidth="1"/>
    <col min="11787" max="12032" width="9.6640625" style="3"/>
    <col min="12033" max="12033" width="19.1640625" style="3" customWidth="1"/>
    <col min="12034" max="12034" width="21.83203125" style="3" customWidth="1"/>
    <col min="12035" max="12035" width="7.1640625" style="3" customWidth="1"/>
    <col min="12036" max="12037" width="9.6640625" style="3"/>
    <col min="12038" max="12038" width="13.1640625" style="3" customWidth="1"/>
    <col min="12039" max="12039" width="11.83203125" style="3" customWidth="1"/>
    <col min="12040" max="12040" width="14.1640625" style="3" customWidth="1"/>
    <col min="12041" max="12041" width="11.6640625" style="3" customWidth="1"/>
    <col min="12042" max="12042" width="14.1640625" style="3" customWidth="1"/>
    <col min="12043" max="12288" width="9.6640625" style="3"/>
    <col min="12289" max="12289" width="19.1640625" style="3" customWidth="1"/>
    <col min="12290" max="12290" width="21.83203125" style="3" customWidth="1"/>
    <col min="12291" max="12291" width="7.1640625" style="3" customWidth="1"/>
    <col min="12292" max="12293" width="9.6640625" style="3"/>
    <col min="12294" max="12294" width="13.1640625" style="3" customWidth="1"/>
    <col min="12295" max="12295" width="11.83203125" style="3" customWidth="1"/>
    <col min="12296" max="12296" width="14.1640625" style="3" customWidth="1"/>
    <col min="12297" max="12297" width="11.6640625" style="3" customWidth="1"/>
    <col min="12298" max="12298" width="14.1640625" style="3" customWidth="1"/>
    <col min="12299" max="12544" width="9.6640625" style="3"/>
    <col min="12545" max="12545" width="19.1640625" style="3" customWidth="1"/>
    <col min="12546" max="12546" width="21.83203125" style="3" customWidth="1"/>
    <col min="12547" max="12547" width="7.1640625" style="3" customWidth="1"/>
    <col min="12548" max="12549" width="9.6640625" style="3"/>
    <col min="12550" max="12550" width="13.1640625" style="3" customWidth="1"/>
    <col min="12551" max="12551" width="11.83203125" style="3" customWidth="1"/>
    <col min="12552" max="12552" width="14.1640625" style="3" customWidth="1"/>
    <col min="12553" max="12553" width="11.6640625" style="3" customWidth="1"/>
    <col min="12554" max="12554" width="14.1640625" style="3" customWidth="1"/>
    <col min="12555" max="12800" width="9.6640625" style="3"/>
    <col min="12801" max="12801" width="19.1640625" style="3" customWidth="1"/>
    <col min="12802" max="12802" width="21.83203125" style="3" customWidth="1"/>
    <col min="12803" max="12803" width="7.1640625" style="3" customWidth="1"/>
    <col min="12804" max="12805" width="9.6640625" style="3"/>
    <col min="12806" max="12806" width="13.1640625" style="3" customWidth="1"/>
    <col min="12807" max="12807" width="11.83203125" style="3" customWidth="1"/>
    <col min="12808" max="12808" width="14.1640625" style="3" customWidth="1"/>
    <col min="12809" max="12809" width="11.6640625" style="3" customWidth="1"/>
    <col min="12810" max="12810" width="14.1640625" style="3" customWidth="1"/>
    <col min="12811" max="13056" width="9.6640625" style="3"/>
    <col min="13057" max="13057" width="19.1640625" style="3" customWidth="1"/>
    <col min="13058" max="13058" width="21.83203125" style="3" customWidth="1"/>
    <col min="13059" max="13059" width="7.1640625" style="3" customWidth="1"/>
    <col min="13060" max="13061" width="9.6640625" style="3"/>
    <col min="13062" max="13062" width="13.1640625" style="3" customWidth="1"/>
    <col min="13063" max="13063" width="11.83203125" style="3" customWidth="1"/>
    <col min="13064" max="13064" width="14.1640625" style="3" customWidth="1"/>
    <col min="13065" max="13065" width="11.6640625" style="3" customWidth="1"/>
    <col min="13066" max="13066" width="14.1640625" style="3" customWidth="1"/>
    <col min="13067" max="13312" width="9.6640625" style="3"/>
    <col min="13313" max="13313" width="19.1640625" style="3" customWidth="1"/>
    <col min="13314" max="13314" width="21.83203125" style="3" customWidth="1"/>
    <col min="13315" max="13315" width="7.1640625" style="3" customWidth="1"/>
    <col min="13316" max="13317" width="9.6640625" style="3"/>
    <col min="13318" max="13318" width="13.1640625" style="3" customWidth="1"/>
    <col min="13319" max="13319" width="11.83203125" style="3" customWidth="1"/>
    <col min="13320" max="13320" width="14.1640625" style="3" customWidth="1"/>
    <col min="13321" max="13321" width="11.6640625" style="3" customWidth="1"/>
    <col min="13322" max="13322" width="14.1640625" style="3" customWidth="1"/>
    <col min="13323" max="13568" width="9.6640625" style="3"/>
    <col min="13569" max="13569" width="19.1640625" style="3" customWidth="1"/>
    <col min="13570" max="13570" width="21.83203125" style="3" customWidth="1"/>
    <col min="13571" max="13571" width="7.1640625" style="3" customWidth="1"/>
    <col min="13572" max="13573" width="9.6640625" style="3"/>
    <col min="13574" max="13574" width="13.1640625" style="3" customWidth="1"/>
    <col min="13575" max="13575" width="11.83203125" style="3" customWidth="1"/>
    <col min="13576" max="13576" width="14.1640625" style="3" customWidth="1"/>
    <col min="13577" max="13577" width="11.6640625" style="3" customWidth="1"/>
    <col min="13578" max="13578" width="14.1640625" style="3" customWidth="1"/>
    <col min="13579" max="13824" width="9.6640625" style="3"/>
    <col min="13825" max="13825" width="19.1640625" style="3" customWidth="1"/>
    <col min="13826" max="13826" width="21.83203125" style="3" customWidth="1"/>
    <col min="13827" max="13827" width="7.1640625" style="3" customWidth="1"/>
    <col min="13828" max="13829" width="9.6640625" style="3"/>
    <col min="13830" max="13830" width="13.1640625" style="3" customWidth="1"/>
    <col min="13831" max="13831" width="11.83203125" style="3" customWidth="1"/>
    <col min="13832" max="13832" width="14.1640625" style="3" customWidth="1"/>
    <col min="13833" max="13833" width="11.6640625" style="3" customWidth="1"/>
    <col min="13834" max="13834" width="14.1640625" style="3" customWidth="1"/>
    <col min="13835" max="14080" width="9.6640625" style="3"/>
    <col min="14081" max="14081" width="19.1640625" style="3" customWidth="1"/>
    <col min="14082" max="14082" width="21.83203125" style="3" customWidth="1"/>
    <col min="14083" max="14083" width="7.1640625" style="3" customWidth="1"/>
    <col min="14084" max="14085" width="9.6640625" style="3"/>
    <col min="14086" max="14086" width="13.1640625" style="3" customWidth="1"/>
    <col min="14087" max="14087" width="11.83203125" style="3" customWidth="1"/>
    <col min="14088" max="14088" width="14.1640625" style="3" customWidth="1"/>
    <col min="14089" max="14089" width="11.6640625" style="3" customWidth="1"/>
    <col min="14090" max="14090" width="14.1640625" style="3" customWidth="1"/>
    <col min="14091" max="14336" width="9.6640625" style="3"/>
    <col min="14337" max="14337" width="19.1640625" style="3" customWidth="1"/>
    <col min="14338" max="14338" width="21.83203125" style="3" customWidth="1"/>
    <col min="14339" max="14339" width="7.1640625" style="3" customWidth="1"/>
    <col min="14340" max="14341" width="9.6640625" style="3"/>
    <col min="14342" max="14342" width="13.1640625" style="3" customWidth="1"/>
    <col min="14343" max="14343" width="11.83203125" style="3" customWidth="1"/>
    <col min="14344" max="14344" width="14.1640625" style="3" customWidth="1"/>
    <col min="14345" max="14345" width="11.6640625" style="3" customWidth="1"/>
    <col min="14346" max="14346" width="14.1640625" style="3" customWidth="1"/>
    <col min="14347" max="14592" width="9.6640625" style="3"/>
    <col min="14593" max="14593" width="19.1640625" style="3" customWidth="1"/>
    <col min="14594" max="14594" width="21.83203125" style="3" customWidth="1"/>
    <col min="14595" max="14595" width="7.1640625" style="3" customWidth="1"/>
    <col min="14596" max="14597" width="9.6640625" style="3"/>
    <col min="14598" max="14598" width="13.1640625" style="3" customWidth="1"/>
    <col min="14599" max="14599" width="11.83203125" style="3" customWidth="1"/>
    <col min="14600" max="14600" width="14.1640625" style="3" customWidth="1"/>
    <col min="14601" max="14601" width="11.6640625" style="3" customWidth="1"/>
    <col min="14602" max="14602" width="14.1640625" style="3" customWidth="1"/>
    <col min="14603" max="14848" width="9.6640625" style="3"/>
    <col min="14849" max="14849" width="19.1640625" style="3" customWidth="1"/>
    <col min="14850" max="14850" width="21.83203125" style="3" customWidth="1"/>
    <col min="14851" max="14851" width="7.1640625" style="3" customWidth="1"/>
    <col min="14852" max="14853" width="9.6640625" style="3"/>
    <col min="14854" max="14854" width="13.1640625" style="3" customWidth="1"/>
    <col min="14855" max="14855" width="11.83203125" style="3" customWidth="1"/>
    <col min="14856" max="14856" width="14.1640625" style="3" customWidth="1"/>
    <col min="14857" max="14857" width="11.6640625" style="3" customWidth="1"/>
    <col min="14858" max="14858" width="14.1640625" style="3" customWidth="1"/>
    <col min="14859" max="15104" width="9.6640625" style="3"/>
    <col min="15105" max="15105" width="19.1640625" style="3" customWidth="1"/>
    <col min="15106" max="15106" width="21.83203125" style="3" customWidth="1"/>
    <col min="15107" max="15107" width="7.1640625" style="3" customWidth="1"/>
    <col min="15108" max="15109" width="9.6640625" style="3"/>
    <col min="15110" max="15110" width="13.1640625" style="3" customWidth="1"/>
    <col min="15111" max="15111" width="11.83203125" style="3" customWidth="1"/>
    <col min="15112" max="15112" width="14.1640625" style="3" customWidth="1"/>
    <col min="15113" max="15113" width="11.6640625" style="3" customWidth="1"/>
    <col min="15114" max="15114" width="14.1640625" style="3" customWidth="1"/>
    <col min="15115" max="15360" width="9.6640625" style="3"/>
    <col min="15361" max="15361" width="19.1640625" style="3" customWidth="1"/>
    <col min="15362" max="15362" width="21.83203125" style="3" customWidth="1"/>
    <col min="15363" max="15363" width="7.1640625" style="3" customWidth="1"/>
    <col min="15364" max="15365" width="9.6640625" style="3"/>
    <col min="15366" max="15366" width="13.1640625" style="3" customWidth="1"/>
    <col min="15367" max="15367" width="11.83203125" style="3" customWidth="1"/>
    <col min="15368" max="15368" width="14.1640625" style="3" customWidth="1"/>
    <col min="15369" max="15369" width="11.6640625" style="3" customWidth="1"/>
    <col min="15370" max="15370" width="14.1640625" style="3" customWidth="1"/>
    <col min="15371" max="15616" width="9.6640625" style="3"/>
    <col min="15617" max="15617" width="19.1640625" style="3" customWidth="1"/>
    <col min="15618" max="15618" width="21.83203125" style="3" customWidth="1"/>
    <col min="15619" max="15619" width="7.1640625" style="3" customWidth="1"/>
    <col min="15620" max="15621" width="9.6640625" style="3"/>
    <col min="15622" max="15622" width="13.1640625" style="3" customWidth="1"/>
    <col min="15623" max="15623" width="11.83203125" style="3" customWidth="1"/>
    <col min="15624" max="15624" width="14.1640625" style="3" customWidth="1"/>
    <col min="15625" max="15625" width="11.6640625" style="3" customWidth="1"/>
    <col min="15626" max="15626" width="14.1640625" style="3" customWidth="1"/>
    <col min="15627" max="15872" width="9.6640625" style="3"/>
    <col min="15873" max="15873" width="19.1640625" style="3" customWidth="1"/>
    <col min="15874" max="15874" width="21.83203125" style="3" customWidth="1"/>
    <col min="15875" max="15875" width="7.1640625" style="3" customWidth="1"/>
    <col min="15876" max="15877" width="9.6640625" style="3"/>
    <col min="15878" max="15878" width="13.1640625" style="3" customWidth="1"/>
    <col min="15879" max="15879" width="11.83203125" style="3" customWidth="1"/>
    <col min="15880" max="15880" width="14.1640625" style="3" customWidth="1"/>
    <col min="15881" max="15881" width="11.6640625" style="3" customWidth="1"/>
    <col min="15882" max="15882" width="14.1640625" style="3" customWidth="1"/>
    <col min="15883" max="16128" width="9.6640625" style="3"/>
    <col min="16129" max="16129" width="19.1640625" style="3" customWidth="1"/>
    <col min="16130" max="16130" width="21.83203125" style="3" customWidth="1"/>
    <col min="16131" max="16131" width="7.1640625" style="3" customWidth="1"/>
    <col min="16132" max="16133" width="9.6640625" style="3"/>
    <col min="16134" max="16134" width="13.1640625" style="3" customWidth="1"/>
    <col min="16135" max="16135" width="11.83203125" style="3" customWidth="1"/>
    <col min="16136" max="16136" width="14.1640625" style="3" customWidth="1"/>
    <col min="16137" max="16137" width="11.6640625" style="3" customWidth="1"/>
    <col min="16138" max="16138" width="14.1640625" style="3" customWidth="1"/>
    <col min="16139" max="16384" width="9.6640625" style="3"/>
  </cols>
  <sheetData>
    <row r="1" spans="1:13" ht="27.5" customHeight="1">
      <c r="A1" s="197" t="s">
        <v>0</v>
      </c>
      <c r="B1" s="197"/>
      <c r="C1" s="197"/>
      <c r="D1" s="197"/>
      <c r="E1" s="197"/>
      <c r="F1" s="197"/>
      <c r="G1" s="197"/>
      <c r="H1" s="197"/>
      <c r="I1" s="197"/>
      <c r="J1" s="197"/>
      <c r="K1" s="197"/>
      <c r="L1" s="197"/>
    </row>
    <row r="2" spans="1:13" ht="21.5" customHeight="1">
      <c r="A2" s="179" t="s">
        <v>1</v>
      </c>
      <c r="B2" s="180" t="s">
        <v>2</v>
      </c>
      <c r="C2" s="180" t="s">
        <v>3</v>
      </c>
      <c r="D2" s="180" t="s">
        <v>4</v>
      </c>
      <c r="E2" s="180" t="s">
        <v>5</v>
      </c>
      <c r="F2" s="180" t="s">
        <v>6</v>
      </c>
      <c r="G2" s="88" t="s">
        <v>7</v>
      </c>
      <c r="H2" s="180" t="s">
        <v>8</v>
      </c>
      <c r="I2" s="180" t="s">
        <v>9</v>
      </c>
      <c r="J2" s="180" t="s">
        <v>10</v>
      </c>
      <c r="K2" s="180" t="s">
        <v>11</v>
      </c>
      <c r="L2" s="190" t="s">
        <v>12</v>
      </c>
      <c r="M2" s="196"/>
    </row>
    <row r="3" spans="1:13" ht="21.5" customHeight="1">
      <c r="A3" s="205" t="s">
        <v>13</v>
      </c>
      <c r="B3" s="181"/>
      <c r="C3" s="160"/>
      <c r="D3" s="182"/>
      <c r="E3" s="182"/>
      <c r="F3" s="182"/>
      <c r="G3" s="164"/>
      <c r="H3" s="160"/>
      <c r="I3" s="167"/>
      <c r="J3" s="191"/>
      <c r="K3" s="160"/>
      <c r="L3" s="171"/>
      <c r="M3" s="196"/>
    </row>
    <row r="4" spans="1:13" ht="21.5" customHeight="1">
      <c r="A4" s="206"/>
      <c r="B4" s="198" t="s">
        <v>14</v>
      </c>
      <c r="C4" s="199"/>
      <c r="D4" s="199"/>
      <c r="E4" s="199"/>
      <c r="F4" s="200"/>
      <c r="G4" s="185">
        <f>SUM(G3:G3)</f>
        <v>0</v>
      </c>
      <c r="H4" s="186">
        <f>SUM(H3:H3)</f>
        <v>0</v>
      </c>
      <c r="I4" s="185">
        <f>SUM(I3:I3)</f>
        <v>0</v>
      </c>
      <c r="J4" s="185">
        <f>SUM(J3:J3)</f>
        <v>0</v>
      </c>
      <c r="K4" s="185">
        <f>SUM(K3:K3)</f>
        <v>0</v>
      </c>
      <c r="L4" s="192"/>
      <c r="M4" s="196"/>
    </row>
    <row r="5" spans="1:13" ht="28.5" customHeight="1">
      <c r="A5" s="207" t="s">
        <v>15</v>
      </c>
      <c r="B5" s="162"/>
      <c r="C5" s="162"/>
      <c r="D5" s="162"/>
      <c r="E5" s="167"/>
      <c r="F5" s="167"/>
      <c r="G5" s="167"/>
      <c r="H5" s="168"/>
      <c r="I5" s="167"/>
      <c r="J5" s="164"/>
      <c r="K5" s="160"/>
      <c r="L5" s="171"/>
      <c r="M5" s="196"/>
    </row>
    <row r="6" spans="1:13" ht="21.5" customHeight="1">
      <c r="A6" s="206"/>
      <c r="B6" s="201" t="s">
        <v>14</v>
      </c>
      <c r="C6" s="201"/>
      <c r="D6" s="201"/>
      <c r="E6" s="201"/>
      <c r="F6" s="201"/>
      <c r="G6" s="185">
        <f>SUM(G5:G5)</f>
        <v>0</v>
      </c>
      <c r="H6" s="186">
        <f>SUM(H5:H5)</f>
        <v>0</v>
      </c>
      <c r="I6" s="185">
        <f>SUM(I5:I5)</f>
        <v>0</v>
      </c>
      <c r="J6" s="185">
        <f>SUM(J5:J5)</f>
        <v>0</v>
      </c>
      <c r="K6" s="185">
        <f>SUM(K5:K5)</f>
        <v>0</v>
      </c>
      <c r="L6" s="192"/>
      <c r="M6" s="196"/>
    </row>
    <row r="7" spans="1:13" ht="21.5" customHeight="1">
      <c r="A7" s="207" t="s">
        <v>16</v>
      </c>
      <c r="B7" s="183"/>
      <c r="C7" s="12"/>
      <c r="D7" s="184"/>
      <c r="E7" s="88"/>
      <c r="F7" s="88"/>
      <c r="G7" s="164"/>
      <c r="H7" s="88"/>
      <c r="I7" s="167"/>
      <c r="J7" s="183"/>
      <c r="K7" s="160"/>
      <c r="L7" s="172"/>
      <c r="M7" s="196"/>
    </row>
    <row r="8" spans="1:13" ht="21.5" customHeight="1">
      <c r="A8" s="206"/>
      <c r="B8" s="201" t="s">
        <v>14</v>
      </c>
      <c r="C8" s="201"/>
      <c r="D8" s="201"/>
      <c r="E8" s="201"/>
      <c r="F8" s="201"/>
      <c r="G8" s="185">
        <f>SUM(G7:G7)</f>
        <v>0</v>
      </c>
      <c r="H8" s="186">
        <f>SUM(H7:H7)</f>
        <v>0</v>
      </c>
      <c r="I8" s="185">
        <f>SUM(I7:I7)</f>
        <v>0</v>
      </c>
      <c r="J8" s="185">
        <f>SUM(J7:J7)</f>
        <v>0</v>
      </c>
      <c r="K8" s="185">
        <f>SUM(K7:K7)</f>
        <v>0</v>
      </c>
      <c r="L8" s="192"/>
      <c r="M8" s="196"/>
    </row>
    <row r="9" spans="1:13" ht="21.5" customHeight="1">
      <c r="A9" s="208" t="s">
        <v>17</v>
      </c>
      <c r="B9" s="161" t="s">
        <v>18</v>
      </c>
      <c r="C9" s="161" t="s">
        <v>19</v>
      </c>
      <c r="D9" s="161">
        <v>51</v>
      </c>
      <c r="E9" s="165">
        <v>500</v>
      </c>
      <c r="F9" s="165">
        <v>125</v>
      </c>
      <c r="G9" s="165">
        <f t="shared" ref="G9:G10" si="0">D9*F9</f>
        <v>6375</v>
      </c>
      <c r="H9" s="166">
        <v>0</v>
      </c>
      <c r="I9" s="165">
        <v>6352</v>
      </c>
      <c r="J9" s="164"/>
      <c r="K9" s="160">
        <f t="shared" ref="K9:K10" si="1">G9-I9</f>
        <v>23</v>
      </c>
      <c r="L9" s="171"/>
      <c r="M9" s="196"/>
    </row>
    <row r="10" spans="1:13" ht="21.5" customHeight="1">
      <c r="A10" s="207"/>
      <c r="B10" s="161" t="s">
        <v>20</v>
      </c>
      <c r="C10" s="161" t="s">
        <v>19</v>
      </c>
      <c r="D10" s="161">
        <v>32</v>
      </c>
      <c r="E10" s="165">
        <v>500</v>
      </c>
      <c r="F10" s="165">
        <v>125</v>
      </c>
      <c r="G10" s="165">
        <f t="shared" si="0"/>
        <v>4000</v>
      </c>
      <c r="H10" s="166">
        <v>0</v>
      </c>
      <c r="I10" s="165">
        <v>3876</v>
      </c>
      <c r="J10" s="164"/>
      <c r="K10" s="160">
        <f t="shared" si="1"/>
        <v>124</v>
      </c>
      <c r="L10" s="171"/>
      <c r="M10" s="196"/>
    </row>
    <row r="11" spans="1:13" ht="21.5" customHeight="1">
      <c r="A11" s="207"/>
      <c r="B11" s="159" t="s">
        <v>21</v>
      </c>
      <c r="C11" s="160" t="s">
        <v>22</v>
      </c>
      <c r="D11" s="160">
        <v>33</v>
      </c>
      <c r="E11" s="160">
        <v>500</v>
      </c>
      <c r="F11" s="160">
        <v>250</v>
      </c>
      <c r="G11" s="164">
        <f t="shared" ref="G11:G20" si="2">D11*F11</f>
        <v>8250</v>
      </c>
      <c r="H11" s="88">
        <v>0</v>
      </c>
      <c r="I11" s="103">
        <v>6850</v>
      </c>
      <c r="J11" s="103"/>
      <c r="K11" s="160">
        <f t="shared" ref="K11:K20" si="3">G11-I11</f>
        <v>1400</v>
      </c>
      <c r="L11" s="171" t="s">
        <v>23</v>
      </c>
      <c r="M11" s="196"/>
    </row>
    <row r="12" spans="1:13" ht="21.5" customHeight="1">
      <c r="A12" s="207"/>
      <c r="B12" s="159" t="s">
        <v>24</v>
      </c>
      <c r="C12" s="160" t="s">
        <v>25</v>
      </c>
      <c r="D12" s="160">
        <v>47</v>
      </c>
      <c r="E12" s="160">
        <v>500</v>
      </c>
      <c r="F12" s="160">
        <v>250</v>
      </c>
      <c r="G12" s="164">
        <f t="shared" si="2"/>
        <v>11750</v>
      </c>
      <c r="H12" s="88">
        <v>0</v>
      </c>
      <c r="I12" s="103">
        <v>11746.8</v>
      </c>
      <c r="J12" s="103"/>
      <c r="K12" s="160">
        <f t="shared" si="3"/>
        <v>3.2000000000007276</v>
      </c>
      <c r="L12" s="172"/>
      <c r="M12" s="196"/>
    </row>
    <row r="13" spans="1:13" ht="21.5" customHeight="1">
      <c r="A13" s="207"/>
      <c r="B13" s="159" t="s">
        <v>26</v>
      </c>
      <c r="C13" s="160" t="s">
        <v>27</v>
      </c>
      <c r="D13" s="160">
        <v>45</v>
      </c>
      <c r="E13" s="160">
        <v>500</v>
      </c>
      <c r="F13" s="160">
        <v>250</v>
      </c>
      <c r="G13" s="164">
        <f t="shared" si="2"/>
        <v>11250</v>
      </c>
      <c r="H13" s="88">
        <v>0</v>
      </c>
      <c r="I13" s="103">
        <v>11245</v>
      </c>
      <c r="J13" s="103"/>
      <c r="K13" s="160">
        <f t="shared" si="3"/>
        <v>5</v>
      </c>
      <c r="L13" s="172"/>
      <c r="M13" s="196"/>
    </row>
    <row r="14" spans="1:13" ht="21.5" customHeight="1">
      <c r="A14" s="207"/>
      <c r="B14" s="159" t="s">
        <v>28</v>
      </c>
      <c r="C14" s="159" t="s">
        <v>29</v>
      </c>
      <c r="D14" s="159">
        <v>27</v>
      </c>
      <c r="E14" s="159">
        <v>150</v>
      </c>
      <c r="F14" s="159">
        <v>150</v>
      </c>
      <c r="G14" s="164">
        <f t="shared" si="2"/>
        <v>4050</v>
      </c>
      <c r="H14" s="88">
        <v>0</v>
      </c>
      <c r="I14" s="103">
        <v>4047.2</v>
      </c>
      <c r="J14" s="103"/>
      <c r="K14" s="160">
        <f t="shared" si="3"/>
        <v>2.8000000000001819</v>
      </c>
      <c r="L14" s="172"/>
      <c r="M14" s="196"/>
    </row>
    <row r="15" spans="1:13" ht="21.5" customHeight="1">
      <c r="A15" s="207"/>
      <c r="B15" s="159" t="s">
        <v>30</v>
      </c>
      <c r="C15" s="159" t="s">
        <v>25</v>
      </c>
      <c r="D15" s="159">
        <v>28</v>
      </c>
      <c r="E15" s="159">
        <v>150</v>
      </c>
      <c r="F15" s="159">
        <v>150</v>
      </c>
      <c r="G15" s="164">
        <f t="shared" si="2"/>
        <v>4200</v>
      </c>
      <c r="H15" s="88">
        <v>0</v>
      </c>
      <c r="I15" s="103">
        <v>4187</v>
      </c>
      <c r="J15" s="103"/>
      <c r="K15" s="160">
        <f t="shared" si="3"/>
        <v>13</v>
      </c>
      <c r="L15" s="172"/>
      <c r="M15" s="196"/>
    </row>
    <row r="16" spans="1:13" ht="21.5" customHeight="1">
      <c r="A16" s="207"/>
      <c r="B16" s="159" t="s">
        <v>31</v>
      </c>
      <c r="C16" s="159" t="s">
        <v>27</v>
      </c>
      <c r="D16" s="159">
        <v>46</v>
      </c>
      <c r="E16" s="159">
        <v>44.44</v>
      </c>
      <c r="F16" s="159">
        <v>44.44</v>
      </c>
      <c r="G16" s="164">
        <f t="shared" si="2"/>
        <v>2044.2399999999998</v>
      </c>
      <c r="H16" s="88">
        <v>0</v>
      </c>
      <c r="I16" s="103">
        <v>1950</v>
      </c>
      <c r="J16" s="103"/>
      <c r="K16" s="160">
        <f t="shared" si="3"/>
        <v>94.239999999999782</v>
      </c>
      <c r="L16" s="172"/>
      <c r="M16" s="196"/>
    </row>
    <row r="17" spans="1:13" ht="21.5" customHeight="1">
      <c r="A17" s="207"/>
      <c r="B17" s="159" t="s">
        <v>32</v>
      </c>
      <c r="C17" s="160" t="s">
        <v>27</v>
      </c>
      <c r="D17" s="160">
        <v>35</v>
      </c>
      <c r="E17" s="160">
        <v>44.44</v>
      </c>
      <c r="F17" s="160">
        <v>44.44</v>
      </c>
      <c r="G17" s="164">
        <f t="shared" si="2"/>
        <v>1555.3999999999999</v>
      </c>
      <c r="H17" s="88">
        <v>0</v>
      </c>
      <c r="I17" s="103">
        <v>1495</v>
      </c>
      <c r="J17" s="103"/>
      <c r="K17" s="160">
        <f t="shared" si="3"/>
        <v>60.399999999999864</v>
      </c>
      <c r="L17" s="172"/>
      <c r="M17" s="196"/>
    </row>
    <row r="18" spans="1:13" ht="21.5" customHeight="1">
      <c r="A18" s="207"/>
      <c r="B18" s="159" t="s">
        <v>33</v>
      </c>
      <c r="C18" s="160" t="s">
        <v>27</v>
      </c>
      <c r="D18" s="160">
        <v>51</v>
      </c>
      <c r="E18" s="160">
        <v>171.87</v>
      </c>
      <c r="F18" s="160">
        <v>171.87</v>
      </c>
      <c r="G18" s="164">
        <f t="shared" si="2"/>
        <v>8765.3700000000008</v>
      </c>
      <c r="H18" s="88">
        <v>0</v>
      </c>
      <c r="I18" s="103">
        <v>8750</v>
      </c>
      <c r="J18" s="103"/>
      <c r="K18" s="160">
        <f t="shared" si="3"/>
        <v>15.3700000000008</v>
      </c>
      <c r="L18" s="172"/>
      <c r="M18" s="196"/>
    </row>
    <row r="19" spans="1:13" ht="21" customHeight="1">
      <c r="A19" s="207"/>
      <c r="B19" s="159" t="s">
        <v>34</v>
      </c>
      <c r="C19" s="160" t="s">
        <v>29</v>
      </c>
      <c r="D19" s="160">
        <v>55</v>
      </c>
      <c r="E19" s="160">
        <v>85.75</v>
      </c>
      <c r="F19" s="160">
        <v>85.75</v>
      </c>
      <c r="G19" s="164">
        <f t="shared" si="2"/>
        <v>4716.25</v>
      </c>
      <c r="H19" s="88">
        <v>0</v>
      </c>
      <c r="I19" s="103">
        <v>4610</v>
      </c>
      <c r="J19" s="103"/>
      <c r="K19" s="160">
        <f t="shared" si="3"/>
        <v>106.25</v>
      </c>
      <c r="L19" s="172"/>
      <c r="M19" s="196"/>
    </row>
    <row r="20" spans="1:13" ht="21.5" customHeight="1">
      <c r="A20" s="207"/>
      <c r="B20" s="160" t="s">
        <v>35</v>
      </c>
      <c r="C20" s="160" t="s">
        <v>27</v>
      </c>
      <c r="D20" s="160">
        <v>34</v>
      </c>
      <c r="E20" s="160">
        <v>44.44</v>
      </c>
      <c r="F20" s="160">
        <v>44.44</v>
      </c>
      <c r="G20" s="164">
        <f t="shared" si="2"/>
        <v>1510.96</v>
      </c>
      <c r="H20" s="88">
        <v>0</v>
      </c>
      <c r="I20" s="103">
        <v>1488</v>
      </c>
      <c r="J20" s="103"/>
      <c r="K20" s="160">
        <f t="shared" si="3"/>
        <v>22.960000000000036</v>
      </c>
      <c r="L20" s="172"/>
      <c r="M20" s="196"/>
    </row>
    <row r="21" spans="1:13" ht="21.5" customHeight="1">
      <c r="A21" s="206"/>
      <c r="B21" s="201" t="s">
        <v>14</v>
      </c>
      <c r="C21" s="201"/>
      <c r="D21" s="201"/>
      <c r="E21" s="201"/>
      <c r="F21" s="201"/>
      <c r="G21" s="185">
        <f>SUM(G9:G20)</f>
        <v>68467.220000000016</v>
      </c>
      <c r="H21" s="187">
        <f>SUM(H9:H20)</f>
        <v>0</v>
      </c>
      <c r="I21" s="188">
        <f>SUM(I9:I20)</f>
        <v>66597</v>
      </c>
      <c r="J21" s="188">
        <f>SUM(J9:J20)</f>
        <v>0</v>
      </c>
      <c r="K21" s="188">
        <f>SUM(K9:K20)</f>
        <v>1870.2200000000014</v>
      </c>
      <c r="L21" s="192"/>
      <c r="M21" s="196"/>
    </row>
    <row r="22" spans="1:13" ht="21.5" customHeight="1">
      <c r="A22" s="207" t="s">
        <v>36</v>
      </c>
      <c r="B22" s="159" t="s">
        <v>37</v>
      </c>
      <c r="C22" s="159" t="s">
        <v>38</v>
      </c>
      <c r="D22" s="159">
        <v>25</v>
      </c>
      <c r="E22" s="159">
        <v>500</v>
      </c>
      <c r="F22" s="159">
        <v>250</v>
      </c>
      <c r="G22" s="164">
        <f t="shared" ref="G22:G31" si="4">D22*F22</f>
        <v>6250</v>
      </c>
      <c r="H22" s="88">
        <v>0</v>
      </c>
      <c r="I22" s="103">
        <v>5453</v>
      </c>
      <c r="J22" s="103"/>
      <c r="K22" s="160">
        <f t="shared" ref="K22:K31" si="5">G22-I22</f>
        <v>797</v>
      </c>
      <c r="L22" s="171" t="s">
        <v>23</v>
      </c>
      <c r="M22" s="196"/>
    </row>
    <row r="23" spans="1:13" ht="21.5" customHeight="1">
      <c r="A23" s="207"/>
      <c r="B23" s="159" t="s">
        <v>39</v>
      </c>
      <c r="C23" s="162" t="s">
        <v>40</v>
      </c>
      <c r="D23" s="162">
        <v>57</v>
      </c>
      <c r="E23" s="167">
        <v>500</v>
      </c>
      <c r="F23" s="167">
        <v>125</v>
      </c>
      <c r="G23" s="167">
        <f t="shared" si="4"/>
        <v>7125</v>
      </c>
      <c r="H23" s="168">
        <v>0</v>
      </c>
      <c r="I23" s="167">
        <v>7120</v>
      </c>
      <c r="J23" s="164"/>
      <c r="K23" s="160">
        <f t="shared" si="5"/>
        <v>5</v>
      </c>
      <c r="L23" s="171"/>
      <c r="M23" s="196"/>
    </row>
    <row r="24" spans="1:13" ht="21.5" customHeight="1">
      <c r="A24" s="207"/>
      <c r="B24" s="159" t="s">
        <v>41</v>
      </c>
      <c r="C24" s="159" t="s">
        <v>42</v>
      </c>
      <c r="D24" s="159">
        <v>21</v>
      </c>
      <c r="E24" s="159">
        <v>500</v>
      </c>
      <c r="F24" s="159">
        <v>250</v>
      </c>
      <c r="G24" s="164">
        <f t="shared" si="4"/>
        <v>5250</v>
      </c>
      <c r="H24" s="88">
        <v>0</v>
      </c>
      <c r="I24" s="103">
        <v>4390</v>
      </c>
      <c r="J24" s="103"/>
      <c r="K24" s="160">
        <f t="shared" si="5"/>
        <v>860</v>
      </c>
      <c r="L24" s="171" t="s">
        <v>23</v>
      </c>
      <c r="M24" s="196"/>
    </row>
    <row r="25" spans="1:13" ht="21.5" customHeight="1">
      <c r="A25" s="207"/>
      <c r="B25" s="159" t="s">
        <v>43</v>
      </c>
      <c r="C25" s="159" t="s">
        <v>42</v>
      </c>
      <c r="D25" s="159">
        <v>24</v>
      </c>
      <c r="E25" s="159">
        <v>500</v>
      </c>
      <c r="F25" s="159">
        <v>250</v>
      </c>
      <c r="G25" s="164">
        <f t="shared" si="4"/>
        <v>6000</v>
      </c>
      <c r="H25" s="88">
        <v>0</v>
      </c>
      <c r="I25" s="103">
        <v>5097</v>
      </c>
      <c r="J25" s="103"/>
      <c r="K25" s="160">
        <f t="shared" si="5"/>
        <v>903</v>
      </c>
      <c r="L25" s="171" t="s">
        <v>23</v>
      </c>
      <c r="M25" s="196"/>
    </row>
    <row r="26" spans="1:13" ht="21.5" customHeight="1">
      <c r="A26" s="207"/>
      <c r="B26" s="159" t="s">
        <v>44</v>
      </c>
      <c r="C26" s="159" t="s">
        <v>45</v>
      </c>
      <c r="D26" s="159">
        <v>46</v>
      </c>
      <c r="E26" s="159">
        <v>500</v>
      </c>
      <c r="F26" s="159">
        <v>250</v>
      </c>
      <c r="G26" s="164">
        <f t="shared" si="4"/>
        <v>11500</v>
      </c>
      <c r="H26" s="88">
        <v>0</v>
      </c>
      <c r="I26" s="103">
        <v>11494</v>
      </c>
      <c r="J26" s="103"/>
      <c r="K26" s="160">
        <f t="shared" si="5"/>
        <v>6</v>
      </c>
      <c r="L26" s="172"/>
      <c r="M26" s="196"/>
    </row>
    <row r="27" spans="1:13" ht="21.5" customHeight="1">
      <c r="A27" s="207"/>
      <c r="B27" s="159" t="s">
        <v>46</v>
      </c>
      <c r="C27" s="162" t="s">
        <v>47</v>
      </c>
      <c r="D27" s="162">
        <v>54</v>
      </c>
      <c r="E27" s="167">
        <v>500</v>
      </c>
      <c r="F27" s="167">
        <v>125</v>
      </c>
      <c r="G27" s="167">
        <f t="shared" si="4"/>
        <v>6750</v>
      </c>
      <c r="H27" s="168">
        <v>0</v>
      </c>
      <c r="I27" s="167">
        <v>6749</v>
      </c>
      <c r="J27" s="164"/>
      <c r="K27" s="160">
        <f t="shared" si="5"/>
        <v>1</v>
      </c>
      <c r="L27" s="172"/>
      <c r="M27" s="196"/>
    </row>
    <row r="28" spans="1:13" ht="21.5" customHeight="1">
      <c r="A28" s="207"/>
      <c r="B28" s="159" t="s">
        <v>48</v>
      </c>
      <c r="C28" s="159" t="s">
        <v>47</v>
      </c>
      <c r="D28" s="159">
        <v>44</v>
      </c>
      <c r="E28" s="159">
        <v>500</v>
      </c>
      <c r="F28" s="159">
        <v>250</v>
      </c>
      <c r="G28" s="164">
        <f t="shared" si="4"/>
        <v>11000</v>
      </c>
      <c r="H28" s="88">
        <v>0</v>
      </c>
      <c r="I28" s="103">
        <v>10987</v>
      </c>
      <c r="J28" s="103"/>
      <c r="K28" s="160">
        <f t="shared" si="5"/>
        <v>13</v>
      </c>
      <c r="L28" s="172"/>
      <c r="M28" s="196"/>
    </row>
    <row r="29" spans="1:13" ht="21.5" customHeight="1">
      <c r="A29" s="207"/>
      <c r="B29" s="159" t="s">
        <v>49</v>
      </c>
      <c r="C29" s="159" t="s">
        <v>50</v>
      </c>
      <c r="D29" s="159">
        <v>41</v>
      </c>
      <c r="E29" s="159">
        <v>500</v>
      </c>
      <c r="F29" s="159">
        <v>250</v>
      </c>
      <c r="G29" s="164">
        <f t="shared" si="4"/>
        <v>10250</v>
      </c>
      <c r="H29" s="88">
        <v>0</v>
      </c>
      <c r="I29" s="103">
        <v>9445</v>
      </c>
      <c r="J29" s="103"/>
      <c r="K29" s="160">
        <f t="shared" si="5"/>
        <v>805</v>
      </c>
      <c r="L29" s="171" t="s">
        <v>23</v>
      </c>
      <c r="M29" s="196"/>
    </row>
    <row r="30" spans="1:13" ht="21.5" customHeight="1">
      <c r="A30" s="207"/>
      <c r="B30" s="159" t="s">
        <v>51</v>
      </c>
      <c r="C30" s="159" t="s">
        <v>50</v>
      </c>
      <c r="D30" s="159">
        <v>47</v>
      </c>
      <c r="E30" s="159">
        <v>500</v>
      </c>
      <c r="F30" s="159">
        <v>250</v>
      </c>
      <c r="G30" s="164">
        <f t="shared" si="4"/>
        <v>11750</v>
      </c>
      <c r="H30" s="88">
        <v>0</v>
      </c>
      <c r="I30" s="103">
        <v>11749</v>
      </c>
      <c r="J30" s="103"/>
      <c r="K30" s="160">
        <f t="shared" si="5"/>
        <v>1</v>
      </c>
      <c r="L30" s="172"/>
      <c r="M30" s="196"/>
    </row>
    <row r="31" spans="1:13" ht="21.5" customHeight="1">
      <c r="A31" s="207"/>
      <c r="B31" s="159" t="s">
        <v>52</v>
      </c>
      <c r="C31" s="159" t="s">
        <v>53</v>
      </c>
      <c r="D31" s="159">
        <v>46</v>
      </c>
      <c r="E31" s="159">
        <v>500</v>
      </c>
      <c r="F31" s="159">
        <v>250</v>
      </c>
      <c r="G31" s="164">
        <f t="shared" si="4"/>
        <v>11500</v>
      </c>
      <c r="H31" s="88">
        <v>0</v>
      </c>
      <c r="I31" s="103">
        <v>11500</v>
      </c>
      <c r="J31" s="103"/>
      <c r="K31" s="160">
        <f t="shared" si="5"/>
        <v>0</v>
      </c>
      <c r="L31" s="172"/>
      <c r="M31" s="196"/>
    </row>
    <row r="32" spans="1:13" ht="21.5" customHeight="1">
      <c r="A32" s="206"/>
      <c r="B32" s="202" t="s">
        <v>14</v>
      </c>
      <c r="C32" s="202"/>
      <c r="D32" s="202"/>
      <c r="E32" s="202"/>
      <c r="F32" s="202"/>
      <c r="G32" s="185">
        <f>SUM(G22:G31)</f>
        <v>87375</v>
      </c>
      <c r="H32" s="188">
        <f>SUM(H22:H31)</f>
        <v>0</v>
      </c>
      <c r="I32" s="188">
        <f>SUM(I22:I31)</f>
        <v>83984</v>
      </c>
      <c r="J32" s="188">
        <f>SUM(J22:J31)</f>
        <v>0</v>
      </c>
      <c r="K32" s="188">
        <f>SUM(K22:K31)</f>
        <v>3391</v>
      </c>
      <c r="L32" s="193"/>
    </row>
    <row r="33" spans="1:12" ht="21.5" customHeight="1">
      <c r="A33" s="203" t="s">
        <v>54</v>
      </c>
      <c r="B33" s="204"/>
      <c r="C33" s="204"/>
      <c r="D33" s="204"/>
      <c r="E33" s="204"/>
      <c r="F33" s="204"/>
      <c r="G33" s="189">
        <f>G32+G21+G8+G6+G4</f>
        <v>155842.22000000003</v>
      </c>
      <c r="H33" s="189">
        <f>H32+H21+H8+H6+H4</f>
        <v>0</v>
      </c>
      <c r="I33" s="189">
        <f>I4+I6+I8+I21+I32</f>
        <v>150581</v>
      </c>
      <c r="J33" s="189">
        <f>SUM(J4+J6+J8+J21+J32)</f>
        <v>0</v>
      </c>
      <c r="K33" s="189">
        <f>SUM(K32,K21,K8,K6,K4)</f>
        <v>5261.2200000000012</v>
      </c>
      <c r="L33" s="194"/>
    </row>
    <row r="37" spans="1:12">
      <c r="I37" s="195">
        <f>G33-I33</f>
        <v>5261.2200000000303</v>
      </c>
    </row>
  </sheetData>
  <autoFilter ref="A1:L33" xr:uid="{00000000-0009-0000-0000-000000000000}"/>
  <mergeCells count="12">
    <mergeCell ref="B32:F32"/>
    <mergeCell ref="A33:F33"/>
    <mergeCell ref="A3:A4"/>
    <mergeCell ref="A5:A6"/>
    <mergeCell ref="A7:A8"/>
    <mergeCell ref="A9:A21"/>
    <mergeCell ref="A22:A32"/>
    <mergeCell ref="A1:L1"/>
    <mergeCell ref="B4:F4"/>
    <mergeCell ref="B6:F6"/>
    <mergeCell ref="B8:F8"/>
    <mergeCell ref="B21:F21"/>
  </mergeCells>
  <phoneticPr fontId="61" type="noConversion"/>
  <pageMargins left="0.39370078740157499" right="0.39370078740157499" top="0.39370078740157499" bottom="0.196850393700787" header="0.511811023622047" footer="0.511811023622047"/>
  <pageSetup paperSize="9" scale="62" fitToHeight="0"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4"/>
  <sheetViews>
    <sheetView workbookViewId="0">
      <selection activeCell="A9" sqref="A9:XFD10"/>
    </sheetView>
  </sheetViews>
  <sheetFormatPr baseColWidth="10" defaultColWidth="9" defaultRowHeight="14"/>
  <cols>
    <col min="1" max="1" width="9" style="101"/>
    <col min="2" max="2" width="20.33203125" style="101" customWidth="1"/>
    <col min="3" max="3" width="18.6640625" style="101" customWidth="1"/>
    <col min="4" max="4" width="7.83203125" style="101" customWidth="1"/>
    <col min="5" max="5" width="7.6640625" style="101" customWidth="1"/>
    <col min="6" max="6" width="8.33203125" style="101" customWidth="1"/>
    <col min="7" max="7" width="9" style="101"/>
    <col min="8" max="8" width="18.1640625" style="101" customWidth="1"/>
    <col min="9" max="16384" width="9" style="101"/>
  </cols>
  <sheetData>
    <row r="1" spans="1:8" ht="19">
      <c r="A1" s="253" t="s">
        <v>61</v>
      </c>
      <c r="B1" s="254"/>
      <c r="C1" s="254"/>
      <c r="D1" s="254"/>
      <c r="E1" s="254"/>
      <c r="F1" s="254"/>
      <c r="G1" s="254"/>
      <c r="H1" s="254"/>
    </row>
    <row r="2" spans="1:8">
      <c r="A2" s="256" t="s">
        <v>62</v>
      </c>
      <c r="B2" s="256"/>
      <c r="C2" s="256"/>
      <c r="D2" s="256"/>
      <c r="E2" s="256"/>
      <c r="F2" s="256"/>
      <c r="G2" s="256"/>
      <c r="H2" s="256"/>
    </row>
    <row r="3" spans="1:8">
      <c r="A3" s="258" t="s">
        <v>63</v>
      </c>
      <c r="B3" s="258"/>
      <c r="C3" s="258" t="s">
        <v>420</v>
      </c>
      <c r="D3" s="258"/>
      <c r="E3" s="258"/>
      <c r="F3" s="258"/>
      <c r="G3" s="9"/>
      <c r="H3" s="9"/>
    </row>
    <row r="4" spans="1:8">
      <c r="A4" s="258" t="s">
        <v>153</v>
      </c>
      <c r="B4" s="258"/>
      <c r="C4" s="258" t="s">
        <v>421</v>
      </c>
      <c r="D4" s="258"/>
      <c r="E4" s="258"/>
      <c r="F4" s="258"/>
      <c r="G4" s="9"/>
      <c r="H4" s="9"/>
    </row>
    <row r="5" spans="1:8">
      <c r="A5" s="258" t="s">
        <v>422</v>
      </c>
      <c r="B5" s="258"/>
      <c r="C5" s="258" t="s">
        <v>353</v>
      </c>
      <c r="D5" s="258"/>
      <c r="E5" s="258"/>
      <c r="F5" s="258"/>
      <c r="G5" s="258" t="s">
        <v>225</v>
      </c>
      <c r="H5" s="258"/>
    </row>
    <row r="6" spans="1:8" ht="21" customHeight="1">
      <c r="A6" s="4" t="s">
        <v>70</v>
      </c>
      <c r="B6" s="4" t="s">
        <v>71</v>
      </c>
      <c r="C6" s="4" t="s">
        <v>72</v>
      </c>
      <c r="D6" s="4" t="s">
        <v>73</v>
      </c>
      <c r="E6" s="4" t="s">
        <v>74</v>
      </c>
      <c r="F6" s="4" t="s">
        <v>75</v>
      </c>
      <c r="G6" s="4" t="s">
        <v>76</v>
      </c>
      <c r="H6" s="4" t="s">
        <v>12</v>
      </c>
    </row>
    <row r="7" spans="1:8" ht="28.5" customHeight="1">
      <c r="A7" s="4">
        <v>1</v>
      </c>
      <c r="B7" s="105" t="s">
        <v>316</v>
      </c>
      <c r="C7" s="105" t="s">
        <v>81</v>
      </c>
      <c r="D7" s="105" t="s">
        <v>82</v>
      </c>
      <c r="E7" s="105">
        <v>15</v>
      </c>
      <c r="F7" s="58">
        <v>65</v>
      </c>
      <c r="G7" s="103">
        <f>E7*F7</f>
        <v>975</v>
      </c>
      <c r="H7" s="106" t="s">
        <v>341</v>
      </c>
    </row>
    <row r="8" spans="1:8" ht="30">
      <c r="A8" s="4">
        <v>2</v>
      </c>
      <c r="B8" s="105" t="s">
        <v>316</v>
      </c>
      <c r="C8" s="105" t="s">
        <v>317</v>
      </c>
      <c r="D8" s="105" t="s">
        <v>82</v>
      </c>
      <c r="E8" s="107">
        <v>15</v>
      </c>
      <c r="F8" s="108">
        <v>65</v>
      </c>
      <c r="G8" s="103">
        <f>E8*F8</f>
        <v>975</v>
      </c>
      <c r="H8" s="106" t="s">
        <v>341</v>
      </c>
    </row>
    <row r="9" spans="1:8">
      <c r="A9" s="239" t="s">
        <v>102</v>
      </c>
      <c r="B9" s="239"/>
      <c r="C9" s="240"/>
      <c r="D9" s="240"/>
      <c r="E9" s="240"/>
      <c r="F9" s="240"/>
      <c r="G9" s="14">
        <f>SUM(G7:G8)</f>
        <v>1950</v>
      </c>
      <c r="H9" s="15"/>
    </row>
    <row r="10" spans="1:8">
      <c r="A10" s="258" t="s">
        <v>103</v>
      </c>
      <c r="B10" s="258"/>
      <c r="C10" s="258"/>
      <c r="D10" s="258"/>
      <c r="E10" s="258"/>
      <c r="F10" s="258"/>
      <c r="G10" s="258"/>
      <c r="H10" s="258"/>
    </row>
    <row r="11" spans="1:8">
      <c r="A11" s="258" t="s">
        <v>104</v>
      </c>
      <c r="B11" s="258"/>
      <c r="C11" s="258"/>
      <c r="D11" s="258"/>
      <c r="E11" s="258"/>
      <c r="F11" s="258"/>
      <c r="G11" s="258"/>
      <c r="H11" s="258"/>
    </row>
    <row r="12" spans="1:8">
      <c r="A12" s="258" t="s">
        <v>105</v>
      </c>
      <c r="B12" s="258"/>
      <c r="C12" s="9"/>
      <c r="D12" s="258" t="s">
        <v>106</v>
      </c>
      <c r="E12" s="258"/>
      <c r="F12" s="258"/>
      <c r="G12" s="258"/>
      <c r="H12" s="258"/>
    </row>
    <row r="13" spans="1:8">
      <c r="A13" s="258" t="s">
        <v>107</v>
      </c>
      <c r="B13" s="258"/>
      <c r="C13" s="9"/>
      <c r="D13" s="258" t="s">
        <v>107</v>
      </c>
      <c r="E13" s="258"/>
      <c r="F13" s="258"/>
      <c r="G13" s="258"/>
      <c r="H13" s="258"/>
    </row>
    <row r="14" spans="1:8">
      <c r="A14" s="258" t="s">
        <v>108</v>
      </c>
      <c r="B14" s="258"/>
      <c r="C14" s="9"/>
      <c r="D14" s="258" t="s">
        <v>108</v>
      </c>
      <c r="E14" s="258"/>
      <c r="F14" s="258"/>
      <c r="G14" s="258"/>
      <c r="H14" s="258"/>
    </row>
  </sheetData>
  <mergeCells count="19">
    <mergeCell ref="A14:B14"/>
    <mergeCell ref="D14:H14"/>
    <mergeCell ref="A10:H10"/>
    <mergeCell ref="A11:H11"/>
    <mergeCell ref="A12:B12"/>
    <mergeCell ref="D12:H12"/>
    <mergeCell ref="A13:B13"/>
    <mergeCell ref="D13:H13"/>
    <mergeCell ref="A5:B5"/>
    <mergeCell ref="C5:F5"/>
    <mergeCell ref="G5:H5"/>
    <mergeCell ref="A9:B9"/>
    <mergeCell ref="C9:F9"/>
    <mergeCell ref="A1:H1"/>
    <mergeCell ref="A2:H2"/>
    <mergeCell ref="A3:B3"/>
    <mergeCell ref="C3:F3"/>
    <mergeCell ref="A4:B4"/>
    <mergeCell ref="C4:F4"/>
  </mergeCells>
  <phoneticPr fontId="6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4"/>
  <sheetViews>
    <sheetView workbookViewId="0">
      <selection activeCell="A9" sqref="A9:XFD10"/>
    </sheetView>
  </sheetViews>
  <sheetFormatPr baseColWidth="10" defaultColWidth="9" defaultRowHeight="14"/>
  <cols>
    <col min="1" max="1" width="9" style="101"/>
    <col min="2" max="2" width="17.1640625" style="101" customWidth="1"/>
    <col min="3" max="3" width="19.1640625" style="101" customWidth="1"/>
    <col min="4" max="4" width="7" style="101" customWidth="1"/>
    <col min="5" max="5" width="7.5" style="101" customWidth="1"/>
    <col min="6" max="6" width="8" style="101" customWidth="1"/>
    <col min="7" max="7" width="9" style="101"/>
    <col min="8" max="8" width="18.1640625" style="101" customWidth="1"/>
    <col min="9" max="16384" width="9" style="101"/>
  </cols>
  <sheetData>
    <row r="1" spans="1:8" ht="19">
      <c r="A1" s="253" t="s">
        <v>61</v>
      </c>
      <c r="B1" s="254"/>
      <c r="C1" s="254"/>
      <c r="D1" s="254"/>
      <c r="E1" s="254"/>
      <c r="F1" s="254"/>
      <c r="G1" s="254"/>
      <c r="H1" s="254"/>
    </row>
    <row r="2" spans="1:8">
      <c r="A2" s="256" t="s">
        <v>62</v>
      </c>
      <c r="B2" s="256"/>
      <c r="C2" s="256"/>
      <c r="D2" s="256"/>
      <c r="E2" s="256"/>
      <c r="F2" s="256"/>
      <c r="G2" s="256"/>
      <c r="H2" s="256"/>
    </row>
    <row r="3" spans="1:8">
      <c r="A3" s="258" t="s">
        <v>63</v>
      </c>
      <c r="B3" s="258"/>
      <c r="C3" s="258" t="s">
        <v>423</v>
      </c>
      <c r="D3" s="258"/>
      <c r="E3" s="258"/>
      <c r="F3" s="258"/>
      <c r="G3" s="9"/>
      <c r="H3" s="9"/>
    </row>
    <row r="4" spans="1:8">
      <c r="A4" s="258" t="s">
        <v>153</v>
      </c>
      <c r="B4" s="258"/>
      <c r="C4" s="258" t="s">
        <v>421</v>
      </c>
      <c r="D4" s="258"/>
      <c r="E4" s="258"/>
      <c r="F4" s="258"/>
      <c r="G4" s="9"/>
      <c r="H4" s="9"/>
    </row>
    <row r="5" spans="1:8">
      <c r="A5" s="258" t="s">
        <v>424</v>
      </c>
      <c r="B5" s="258"/>
      <c r="C5" s="258" t="s">
        <v>353</v>
      </c>
      <c r="D5" s="258"/>
      <c r="E5" s="258"/>
      <c r="F5" s="258"/>
      <c r="G5" s="258" t="s">
        <v>225</v>
      </c>
      <c r="H5" s="258"/>
    </row>
    <row r="6" spans="1:8" ht="23.25" customHeight="1">
      <c r="A6" s="4" t="s">
        <v>70</v>
      </c>
      <c r="B6" s="4" t="s">
        <v>71</v>
      </c>
      <c r="C6" s="4" t="s">
        <v>72</v>
      </c>
      <c r="D6" s="4" t="s">
        <v>73</v>
      </c>
      <c r="E6" s="4" t="s">
        <v>74</v>
      </c>
      <c r="F6" s="4" t="s">
        <v>75</v>
      </c>
      <c r="G6" s="4" t="s">
        <v>76</v>
      </c>
      <c r="H6" s="4" t="s">
        <v>12</v>
      </c>
    </row>
    <row r="7" spans="1:8" ht="30">
      <c r="A7" s="4">
        <v>1</v>
      </c>
      <c r="B7" s="105" t="s">
        <v>316</v>
      </c>
      <c r="C7" s="105" t="s">
        <v>81</v>
      </c>
      <c r="D7" s="105" t="s">
        <v>82</v>
      </c>
      <c r="E7" s="105">
        <v>11</v>
      </c>
      <c r="F7" s="58">
        <v>65</v>
      </c>
      <c r="G7" s="103">
        <f>E7*F7</f>
        <v>715</v>
      </c>
      <c r="H7" s="106" t="s">
        <v>341</v>
      </c>
    </row>
    <row r="8" spans="1:8" ht="30">
      <c r="A8" s="4">
        <v>2</v>
      </c>
      <c r="B8" s="105" t="s">
        <v>316</v>
      </c>
      <c r="C8" s="105" t="s">
        <v>317</v>
      </c>
      <c r="D8" s="105" t="s">
        <v>82</v>
      </c>
      <c r="E8" s="107">
        <v>12</v>
      </c>
      <c r="F8" s="108">
        <v>65</v>
      </c>
      <c r="G8" s="103">
        <f>E8*F8</f>
        <v>780</v>
      </c>
      <c r="H8" s="106" t="s">
        <v>341</v>
      </c>
    </row>
    <row r="9" spans="1:8">
      <c r="A9" s="239" t="s">
        <v>102</v>
      </c>
      <c r="B9" s="239"/>
      <c r="C9" s="240"/>
      <c r="D9" s="240"/>
      <c r="E9" s="240"/>
      <c r="F9" s="240"/>
      <c r="G9" s="14">
        <f>SUM(G7:G8)</f>
        <v>1495</v>
      </c>
      <c r="H9" s="15"/>
    </row>
    <row r="10" spans="1:8">
      <c r="A10" s="258" t="s">
        <v>103</v>
      </c>
      <c r="B10" s="258"/>
      <c r="C10" s="258"/>
      <c r="D10" s="258"/>
      <c r="E10" s="258"/>
      <c r="F10" s="258"/>
      <c r="G10" s="258"/>
      <c r="H10" s="258"/>
    </row>
    <row r="11" spans="1:8">
      <c r="A11" s="258" t="s">
        <v>104</v>
      </c>
      <c r="B11" s="258"/>
      <c r="C11" s="258"/>
      <c r="D11" s="258"/>
      <c r="E11" s="258"/>
      <c r="F11" s="258"/>
      <c r="G11" s="258"/>
      <c r="H11" s="258"/>
    </row>
    <row r="12" spans="1:8">
      <c r="A12" s="258" t="s">
        <v>105</v>
      </c>
      <c r="B12" s="258"/>
      <c r="C12" s="9"/>
      <c r="D12" s="258" t="s">
        <v>106</v>
      </c>
      <c r="E12" s="258"/>
      <c r="F12" s="258"/>
      <c r="G12" s="258"/>
      <c r="H12" s="258"/>
    </row>
    <row r="13" spans="1:8">
      <c r="A13" s="258" t="s">
        <v>107</v>
      </c>
      <c r="B13" s="258"/>
      <c r="C13" s="9"/>
      <c r="D13" s="258" t="s">
        <v>107</v>
      </c>
      <c r="E13" s="258"/>
      <c r="F13" s="258"/>
      <c r="G13" s="258"/>
      <c r="H13" s="258"/>
    </row>
    <row r="14" spans="1:8">
      <c r="A14" s="258" t="s">
        <v>108</v>
      </c>
      <c r="B14" s="258"/>
      <c r="C14" s="9"/>
      <c r="D14" s="258" t="s">
        <v>108</v>
      </c>
      <c r="E14" s="258"/>
      <c r="F14" s="258"/>
      <c r="G14" s="258"/>
      <c r="H14" s="258"/>
    </row>
  </sheetData>
  <mergeCells count="19">
    <mergeCell ref="A14:B14"/>
    <mergeCell ref="D14:H14"/>
    <mergeCell ref="A10:H10"/>
    <mergeCell ref="A11:H11"/>
    <mergeCell ref="A12:B12"/>
    <mergeCell ref="D12:H12"/>
    <mergeCell ref="A13:B13"/>
    <mergeCell ref="D13:H13"/>
    <mergeCell ref="A5:B5"/>
    <mergeCell ref="C5:F5"/>
    <mergeCell ref="G5:H5"/>
    <mergeCell ref="A9:B9"/>
    <mergeCell ref="C9:F9"/>
    <mergeCell ref="A1:H1"/>
    <mergeCell ref="A2:H2"/>
    <mergeCell ref="A3:B3"/>
    <mergeCell ref="C3:F3"/>
    <mergeCell ref="A4:B4"/>
    <mergeCell ref="C4:F4"/>
  </mergeCells>
  <phoneticPr fontId="6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8"/>
  <sheetViews>
    <sheetView topLeftCell="A5" workbookViewId="0">
      <selection activeCell="B12" sqref="B12"/>
    </sheetView>
  </sheetViews>
  <sheetFormatPr baseColWidth="10" defaultColWidth="9" defaultRowHeight="15"/>
  <cols>
    <col min="1" max="6" width="9" style="3"/>
    <col min="7" max="7" width="15.1640625" style="3" customWidth="1"/>
    <col min="8" max="8" width="20.1640625" style="3" customWidth="1"/>
    <col min="9" max="16384" width="9" style="3"/>
  </cols>
  <sheetData>
    <row r="1" spans="1:8" ht="19">
      <c r="A1" s="253" t="s">
        <v>61</v>
      </c>
      <c r="B1" s="254"/>
      <c r="C1" s="254"/>
      <c r="D1" s="254"/>
      <c r="E1" s="254"/>
      <c r="F1" s="254"/>
      <c r="G1" s="254"/>
      <c r="H1" s="254"/>
    </row>
    <row r="2" spans="1:8">
      <c r="A2" s="256" t="s">
        <v>62</v>
      </c>
      <c r="B2" s="256"/>
      <c r="C2" s="256"/>
      <c r="D2" s="256"/>
      <c r="E2" s="256"/>
      <c r="F2" s="256"/>
      <c r="G2" s="256"/>
      <c r="H2" s="256"/>
    </row>
    <row r="3" spans="1:8">
      <c r="A3" s="258" t="s">
        <v>63</v>
      </c>
      <c r="B3" s="258"/>
      <c r="C3" s="258" t="s">
        <v>425</v>
      </c>
      <c r="D3" s="258"/>
      <c r="E3" s="258"/>
      <c r="F3" s="258"/>
      <c r="G3" s="9"/>
      <c r="H3" s="9"/>
    </row>
    <row r="4" spans="1:8">
      <c r="A4" s="258" t="s">
        <v>153</v>
      </c>
      <c r="B4" s="258"/>
      <c r="C4" s="258" t="s">
        <v>222</v>
      </c>
      <c r="D4" s="258"/>
      <c r="E4" s="258"/>
      <c r="F4" s="258"/>
      <c r="G4" s="9"/>
      <c r="H4" s="9"/>
    </row>
    <row r="5" spans="1:8">
      <c r="A5" s="258" t="s">
        <v>426</v>
      </c>
      <c r="B5" s="258"/>
      <c r="C5" s="258" t="s">
        <v>353</v>
      </c>
      <c r="D5" s="258"/>
      <c r="E5" s="258"/>
      <c r="F5" s="258"/>
      <c r="G5" s="258" t="s">
        <v>225</v>
      </c>
      <c r="H5" s="258"/>
    </row>
    <row r="6" spans="1:8" ht="45">
      <c r="A6" s="4" t="s">
        <v>70</v>
      </c>
      <c r="B6" s="4" t="s">
        <v>71</v>
      </c>
      <c r="C6" s="4" t="s">
        <v>72</v>
      </c>
      <c r="D6" s="4" t="s">
        <v>73</v>
      </c>
      <c r="E6" s="4" t="s">
        <v>74</v>
      </c>
      <c r="F6" s="4" t="s">
        <v>75</v>
      </c>
      <c r="G6" s="4" t="s">
        <v>76</v>
      </c>
      <c r="H6" s="4" t="s">
        <v>12</v>
      </c>
    </row>
    <row r="7" spans="1:8" ht="30">
      <c r="A7" s="4">
        <v>1</v>
      </c>
      <c r="B7" s="105" t="s">
        <v>316</v>
      </c>
      <c r="C7" s="105" t="s">
        <v>81</v>
      </c>
      <c r="D7" s="105" t="s">
        <v>82</v>
      </c>
      <c r="E7" s="105">
        <v>25</v>
      </c>
      <c r="F7" s="58">
        <v>65</v>
      </c>
      <c r="G7" s="103">
        <f t="shared" ref="G7:G12" si="0">E7*F7</f>
        <v>1625</v>
      </c>
      <c r="H7" s="106" t="s">
        <v>341</v>
      </c>
    </row>
    <row r="8" spans="1:8" ht="30">
      <c r="A8" s="4">
        <v>2</v>
      </c>
      <c r="B8" s="105" t="s">
        <v>316</v>
      </c>
      <c r="C8" s="105" t="s">
        <v>317</v>
      </c>
      <c r="D8" s="105" t="s">
        <v>82</v>
      </c>
      <c r="E8" s="107">
        <v>25</v>
      </c>
      <c r="F8" s="108">
        <v>65</v>
      </c>
      <c r="G8" s="103">
        <f t="shared" si="0"/>
        <v>1625</v>
      </c>
      <c r="H8" s="106" t="s">
        <v>341</v>
      </c>
    </row>
    <row r="9" spans="1:8" ht="45">
      <c r="A9" s="4">
        <v>3</v>
      </c>
      <c r="B9" s="102" t="s">
        <v>427</v>
      </c>
      <c r="C9" s="102" t="s">
        <v>428</v>
      </c>
      <c r="D9" s="102" t="s">
        <v>88</v>
      </c>
      <c r="E9" s="102">
        <v>50</v>
      </c>
      <c r="F9" s="108">
        <v>38</v>
      </c>
      <c r="G9" s="103">
        <f t="shared" si="0"/>
        <v>1900</v>
      </c>
      <c r="H9" s="4" t="s">
        <v>429</v>
      </c>
    </row>
    <row r="10" spans="1:8" ht="45">
      <c r="A10" s="4">
        <v>4</v>
      </c>
      <c r="B10" s="103" t="s">
        <v>430</v>
      </c>
      <c r="C10" s="25" t="s">
        <v>431</v>
      </c>
      <c r="D10" s="103" t="s">
        <v>79</v>
      </c>
      <c r="E10" s="102">
        <v>40</v>
      </c>
      <c r="F10" s="108">
        <v>60</v>
      </c>
      <c r="G10" s="103">
        <f t="shared" si="0"/>
        <v>2400</v>
      </c>
      <c r="H10" s="4"/>
    </row>
    <row r="11" spans="1:8">
      <c r="A11" s="4">
        <v>5</v>
      </c>
      <c r="B11" s="4" t="s">
        <v>310</v>
      </c>
      <c r="C11" s="4" t="s">
        <v>311</v>
      </c>
      <c r="D11" s="4" t="s">
        <v>146</v>
      </c>
      <c r="E11" s="4">
        <v>30</v>
      </c>
      <c r="F11" s="4">
        <v>10</v>
      </c>
      <c r="G11" s="103">
        <f t="shared" si="0"/>
        <v>300</v>
      </c>
      <c r="H11" s="105" t="s">
        <v>432</v>
      </c>
    </row>
    <row r="12" spans="1:8" ht="30">
      <c r="A12" s="4">
        <v>6</v>
      </c>
      <c r="B12" s="4" t="s">
        <v>433</v>
      </c>
      <c r="C12" s="4" t="s">
        <v>434</v>
      </c>
      <c r="D12" s="4" t="s">
        <v>146</v>
      </c>
      <c r="E12" s="4">
        <v>30</v>
      </c>
      <c r="F12" s="4">
        <v>30</v>
      </c>
      <c r="G12" s="103">
        <f t="shared" si="0"/>
        <v>900</v>
      </c>
      <c r="H12" s="4"/>
    </row>
    <row r="13" spans="1:8">
      <c r="A13" s="239" t="s">
        <v>102</v>
      </c>
      <c r="B13" s="239"/>
      <c r="C13" s="240"/>
      <c r="D13" s="240"/>
      <c r="E13" s="240"/>
      <c r="F13" s="240"/>
      <c r="G13" s="14">
        <f>SUM(G7:G12)</f>
        <v>8750</v>
      </c>
      <c r="H13" s="15"/>
    </row>
    <row r="14" spans="1:8">
      <c r="A14" s="258" t="s">
        <v>103</v>
      </c>
      <c r="B14" s="258"/>
      <c r="C14" s="258"/>
      <c r="D14" s="258"/>
      <c r="E14" s="258"/>
      <c r="F14" s="258"/>
      <c r="G14" s="258"/>
      <c r="H14" s="258"/>
    </row>
    <row r="15" spans="1:8">
      <c r="A15" s="258" t="s">
        <v>104</v>
      </c>
      <c r="B15" s="258"/>
      <c r="C15" s="258"/>
      <c r="D15" s="258"/>
      <c r="E15" s="258"/>
      <c r="F15" s="258"/>
      <c r="G15" s="258"/>
      <c r="H15" s="258"/>
    </row>
    <row r="16" spans="1:8">
      <c r="A16" s="258" t="s">
        <v>105</v>
      </c>
      <c r="B16" s="258"/>
      <c r="C16" s="9"/>
      <c r="D16" s="258" t="s">
        <v>106</v>
      </c>
      <c r="E16" s="258"/>
      <c r="F16" s="258"/>
      <c r="G16" s="258"/>
      <c r="H16" s="258"/>
    </row>
    <row r="17" spans="1:8">
      <c r="A17" s="258" t="s">
        <v>107</v>
      </c>
      <c r="B17" s="258"/>
      <c r="C17" s="9"/>
      <c r="D17" s="258" t="s">
        <v>107</v>
      </c>
      <c r="E17" s="258"/>
      <c r="F17" s="258"/>
      <c r="G17" s="258"/>
      <c r="H17" s="258"/>
    </row>
    <row r="18" spans="1:8">
      <c r="A18" s="258" t="s">
        <v>108</v>
      </c>
      <c r="B18" s="258"/>
      <c r="C18" s="9"/>
      <c r="D18" s="258" t="s">
        <v>108</v>
      </c>
      <c r="E18" s="258"/>
      <c r="F18" s="258"/>
      <c r="G18" s="258"/>
      <c r="H18" s="258"/>
    </row>
  </sheetData>
  <mergeCells count="19">
    <mergeCell ref="A18:B18"/>
    <mergeCell ref="D18:H18"/>
    <mergeCell ref="A14:H14"/>
    <mergeCell ref="A15:H15"/>
    <mergeCell ref="A16:B16"/>
    <mergeCell ref="D16:H16"/>
    <mergeCell ref="A17:B17"/>
    <mergeCell ref="D17:H17"/>
    <mergeCell ref="A5:B5"/>
    <mergeCell ref="C5:F5"/>
    <mergeCell ref="G5:H5"/>
    <mergeCell ref="A13:B13"/>
    <mergeCell ref="C13:F13"/>
    <mergeCell ref="A1:H1"/>
    <mergeCell ref="A2:H2"/>
    <mergeCell ref="A3:B3"/>
    <mergeCell ref="C3:F3"/>
    <mergeCell ref="A4:B4"/>
    <mergeCell ref="C4:F4"/>
  </mergeCells>
  <phoneticPr fontId="6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8"/>
  <sheetViews>
    <sheetView workbookViewId="0">
      <selection activeCell="D20" sqref="D20:H20"/>
    </sheetView>
  </sheetViews>
  <sheetFormatPr baseColWidth="10" defaultColWidth="9" defaultRowHeight="14"/>
  <cols>
    <col min="1" max="1" width="9" style="101"/>
    <col min="2" max="2" width="20.33203125" style="101" customWidth="1"/>
    <col min="3" max="3" width="18.1640625" style="101" customWidth="1"/>
    <col min="4" max="7" width="9" style="101"/>
    <col min="8" max="8" width="20.6640625" style="101" customWidth="1"/>
    <col min="9" max="16384" width="9" style="101"/>
  </cols>
  <sheetData>
    <row r="1" spans="1:8" ht="19">
      <c r="A1" s="253" t="s">
        <v>61</v>
      </c>
      <c r="B1" s="254"/>
      <c r="C1" s="254"/>
      <c r="D1" s="254"/>
      <c r="E1" s="254"/>
      <c r="F1" s="254"/>
      <c r="G1" s="254"/>
      <c r="H1" s="254"/>
    </row>
    <row r="2" spans="1:8">
      <c r="A2" s="256" t="s">
        <v>62</v>
      </c>
      <c r="B2" s="256"/>
      <c r="C2" s="256"/>
      <c r="D2" s="256"/>
      <c r="E2" s="256"/>
      <c r="F2" s="256"/>
      <c r="G2" s="256"/>
      <c r="H2" s="256"/>
    </row>
    <row r="3" spans="1:8">
      <c r="A3" s="258" t="s">
        <v>63</v>
      </c>
      <c r="B3" s="258"/>
      <c r="C3" s="258" t="s">
        <v>435</v>
      </c>
      <c r="D3" s="258"/>
      <c r="E3" s="258"/>
      <c r="F3" s="258"/>
      <c r="G3" s="9"/>
      <c r="H3" s="9"/>
    </row>
    <row r="4" spans="1:8">
      <c r="A4" s="258" t="s">
        <v>153</v>
      </c>
      <c r="B4" s="258"/>
      <c r="C4" s="258" t="s">
        <v>421</v>
      </c>
      <c r="D4" s="258"/>
      <c r="E4" s="258"/>
      <c r="F4" s="258"/>
      <c r="G4" s="9"/>
      <c r="H4" s="9"/>
    </row>
    <row r="5" spans="1:8">
      <c r="A5" s="258" t="s">
        <v>436</v>
      </c>
      <c r="B5" s="258"/>
      <c r="C5" s="258" t="s">
        <v>402</v>
      </c>
      <c r="D5" s="258"/>
      <c r="E5" s="258"/>
      <c r="F5" s="258"/>
      <c r="G5" s="258" t="s">
        <v>225</v>
      </c>
      <c r="H5" s="258"/>
    </row>
    <row r="6" spans="1:8" ht="24.5" customHeight="1">
      <c r="A6" s="4" t="s">
        <v>70</v>
      </c>
      <c r="B6" s="4" t="s">
        <v>71</v>
      </c>
      <c r="C6" s="4" t="s">
        <v>72</v>
      </c>
      <c r="D6" s="4" t="s">
        <v>73</v>
      </c>
      <c r="E6" s="4" t="s">
        <v>74</v>
      </c>
      <c r="F6" s="4" t="s">
        <v>75</v>
      </c>
      <c r="G6" s="4" t="s">
        <v>76</v>
      </c>
      <c r="H6" s="4" t="s">
        <v>12</v>
      </c>
    </row>
    <row r="7" spans="1:8" ht="30">
      <c r="A7" s="4">
        <v>1</v>
      </c>
      <c r="B7" s="105" t="s">
        <v>316</v>
      </c>
      <c r="C7" s="105" t="s">
        <v>81</v>
      </c>
      <c r="D7" s="105" t="s">
        <v>82</v>
      </c>
      <c r="E7" s="105">
        <v>15</v>
      </c>
      <c r="F7" s="58">
        <v>65</v>
      </c>
      <c r="G7" s="103">
        <f>E7*F7</f>
        <v>975</v>
      </c>
      <c r="H7" s="106" t="s">
        <v>341</v>
      </c>
    </row>
    <row r="8" spans="1:8" ht="30">
      <c r="A8" s="4">
        <v>2</v>
      </c>
      <c r="B8" s="105" t="s">
        <v>316</v>
      </c>
      <c r="C8" s="105" t="s">
        <v>317</v>
      </c>
      <c r="D8" s="105" t="s">
        <v>82</v>
      </c>
      <c r="E8" s="107">
        <v>15</v>
      </c>
      <c r="F8" s="108">
        <v>65</v>
      </c>
      <c r="G8" s="103">
        <f>E8*F8</f>
        <v>975</v>
      </c>
      <c r="H8" s="106" t="s">
        <v>341</v>
      </c>
    </row>
    <row r="9" spans="1:8" ht="15">
      <c r="A9" s="4">
        <v>3</v>
      </c>
      <c r="B9" s="4" t="s">
        <v>433</v>
      </c>
      <c r="C9" s="4" t="s">
        <v>434</v>
      </c>
      <c r="D9" s="4" t="s">
        <v>146</v>
      </c>
      <c r="E9" s="4">
        <v>30</v>
      </c>
      <c r="F9" s="4">
        <v>30</v>
      </c>
      <c r="G9" s="103">
        <f>E9*F9</f>
        <v>900</v>
      </c>
      <c r="H9" s="105" t="s">
        <v>437</v>
      </c>
    </row>
    <row r="10" spans="1:8" ht="15">
      <c r="A10" s="4">
        <v>4</v>
      </c>
      <c r="B10" s="4" t="s">
        <v>367</v>
      </c>
      <c r="C10" s="4" t="s">
        <v>438</v>
      </c>
      <c r="D10" s="4" t="s">
        <v>82</v>
      </c>
      <c r="E10" s="4">
        <v>5</v>
      </c>
      <c r="F10" s="4">
        <v>200</v>
      </c>
      <c r="G10" s="103">
        <f>E10*F10</f>
        <v>1000</v>
      </c>
      <c r="H10" s="4"/>
    </row>
    <row r="11" spans="1:8" ht="15">
      <c r="A11" s="4">
        <v>5</v>
      </c>
      <c r="B11" s="102" t="s">
        <v>427</v>
      </c>
      <c r="C11" s="102" t="s">
        <v>428</v>
      </c>
      <c r="D11" s="102" t="s">
        <v>88</v>
      </c>
      <c r="E11" s="102">
        <v>20</v>
      </c>
      <c r="F11" s="4">
        <v>38</v>
      </c>
      <c r="G11" s="103">
        <f>E11*F11</f>
        <v>760</v>
      </c>
      <c r="H11" s="4"/>
    </row>
    <row r="12" spans="1:8">
      <c r="A12" s="4"/>
      <c r="B12" s="4"/>
      <c r="C12" s="4"/>
      <c r="D12" s="4"/>
      <c r="E12" s="4"/>
      <c r="F12" s="4"/>
      <c r="G12" s="103">
        <f>SUM(G7:G11)</f>
        <v>4610</v>
      </c>
      <c r="H12" s="4"/>
    </row>
    <row r="13" spans="1:8">
      <c r="A13" s="239" t="s">
        <v>102</v>
      </c>
      <c r="B13" s="239"/>
      <c r="C13" s="240"/>
      <c r="D13" s="240"/>
      <c r="E13" s="240"/>
      <c r="F13" s="240"/>
      <c r="G13" s="14"/>
      <c r="H13" s="15"/>
    </row>
    <row r="14" spans="1:8">
      <c r="A14" s="258" t="s">
        <v>103</v>
      </c>
      <c r="B14" s="258"/>
      <c r="C14" s="258"/>
      <c r="D14" s="258"/>
      <c r="E14" s="258"/>
      <c r="F14" s="258"/>
      <c r="G14" s="258"/>
      <c r="H14" s="258"/>
    </row>
    <row r="15" spans="1:8">
      <c r="A15" s="258" t="s">
        <v>104</v>
      </c>
      <c r="B15" s="258"/>
      <c r="C15" s="258"/>
      <c r="D15" s="258"/>
      <c r="E15" s="258"/>
      <c r="F15" s="258"/>
      <c r="G15" s="258"/>
      <c r="H15" s="258"/>
    </row>
    <row r="16" spans="1:8">
      <c r="A16" s="258" t="s">
        <v>105</v>
      </c>
      <c r="B16" s="258"/>
      <c r="C16" s="9"/>
      <c r="D16" s="258" t="s">
        <v>106</v>
      </c>
      <c r="E16" s="258"/>
      <c r="F16" s="258"/>
      <c r="G16" s="258"/>
      <c r="H16" s="258"/>
    </row>
    <row r="17" spans="1:8">
      <c r="A17" s="258" t="s">
        <v>107</v>
      </c>
      <c r="B17" s="258"/>
      <c r="C17" s="9"/>
      <c r="D17" s="258" t="s">
        <v>107</v>
      </c>
      <c r="E17" s="258"/>
      <c r="F17" s="258"/>
      <c r="G17" s="258"/>
      <c r="H17" s="258"/>
    </row>
    <row r="18" spans="1:8">
      <c r="A18" s="258" t="s">
        <v>108</v>
      </c>
      <c r="B18" s="258"/>
      <c r="C18" s="9"/>
      <c r="D18" s="258" t="s">
        <v>108</v>
      </c>
      <c r="E18" s="258"/>
      <c r="F18" s="258"/>
      <c r="G18" s="258"/>
      <c r="H18" s="258"/>
    </row>
  </sheetData>
  <mergeCells count="19">
    <mergeCell ref="A18:B18"/>
    <mergeCell ref="D18:H18"/>
    <mergeCell ref="A14:H14"/>
    <mergeCell ref="A15:H15"/>
    <mergeCell ref="A16:B16"/>
    <mergeCell ref="D16:H16"/>
    <mergeCell ref="A17:B17"/>
    <mergeCell ref="D17:H17"/>
    <mergeCell ref="A5:B5"/>
    <mergeCell ref="C5:F5"/>
    <mergeCell ref="G5:H5"/>
    <mergeCell ref="A13:B13"/>
    <mergeCell ref="C13:F13"/>
    <mergeCell ref="A1:H1"/>
    <mergeCell ref="A2:H2"/>
    <mergeCell ref="A3:B3"/>
    <mergeCell ref="C3:F3"/>
    <mergeCell ref="A4:B4"/>
    <mergeCell ref="C4:F4"/>
  </mergeCells>
  <phoneticPr fontId="61"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8"/>
  <sheetViews>
    <sheetView workbookViewId="0">
      <selection activeCell="A13" sqref="A13:XFD14"/>
    </sheetView>
  </sheetViews>
  <sheetFormatPr baseColWidth="10" defaultColWidth="9" defaultRowHeight="14"/>
  <cols>
    <col min="1" max="1" width="9" style="101"/>
    <col min="2" max="2" width="18.5" style="101" customWidth="1"/>
    <col min="3" max="3" width="19.5" style="101" customWidth="1"/>
    <col min="4" max="4" width="8.5" style="101" customWidth="1"/>
    <col min="5" max="7" width="9" style="101"/>
    <col min="8" max="8" width="18.1640625" style="101" customWidth="1"/>
    <col min="9" max="16384" width="9" style="101"/>
  </cols>
  <sheetData>
    <row r="1" spans="1:8" ht="19">
      <c r="A1" s="253" t="s">
        <v>61</v>
      </c>
      <c r="B1" s="254"/>
      <c r="C1" s="254"/>
      <c r="D1" s="254"/>
      <c r="E1" s="254"/>
      <c r="F1" s="254"/>
      <c r="G1" s="254"/>
      <c r="H1" s="254"/>
    </row>
    <row r="2" spans="1:8">
      <c r="A2" s="256" t="s">
        <v>62</v>
      </c>
      <c r="B2" s="256"/>
      <c r="C2" s="256"/>
      <c r="D2" s="256"/>
      <c r="E2" s="256"/>
      <c r="F2" s="256"/>
      <c r="G2" s="256"/>
      <c r="H2" s="256"/>
    </row>
    <row r="3" spans="1:8">
      <c r="A3" s="258" t="s">
        <v>63</v>
      </c>
      <c r="B3" s="258"/>
      <c r="C3" s="258" t="s">
        <v>439</v>
      </c>
      <c r="D3" s="258"/>
      <c r="E3" s="258"/>
      <c r="F3" s="258"/>
      <c r="G3" s="9"/>
      <c r="H3" s="9"/>
    </row>
    <row r="4" spans="1:8">
      <c r="A4" s="258" t="s">
        <v>153</v>
      </c>
      <c r="B4" s="258"/>
      <c r="C4" s="258" t="s">
        <v>421</v>
      </c>
      <c r="D4" s="258"/>
      <c r="E4" s="258"/>
      <c r="F4" s="258"/>
      <c r="G4" s="9"/>
      <c r="H4" s="9"/>
    </row>
    <row r="5" spans="1:8">
      <c r="A5" s="258" t="s">
        <v>440</v>
      </c>
      <c r="B5" s="258"/>
      <c r="C5" s="258" t="s">
        <v>353</v>
      </c>
      <c r="D5" s="258"/>
      <c r="E5" s="258"/>
      <c r="F5" s="258"/>
      <c r="G5" s="258" t="s">
        <v>225</v>
      </c>
      <c r="H5" s="258"/>
    </row>
    <row r="6" spans="1:8" ht="15">
      <c r="A6" s="4" t="s">
        <v>70</v>
      </c>
      <c r="B6" s="4" t="s">
        <v>71</v>
      </c>
      <c r="C6" s="4" t="s">
        <v>72</v>
      </c>
      <c r="D6" s="4" t="s">
        <v>73</v>
      </c>
      <c r="E6" s="4" t="s">
        <v>74</v>
      </c>
      <c r="F6" s="4" t="s">
        <v>75</v>
      </c>
      <c r="G6" s="4" t="s">
        <v>76</v>
      </c>
      <c r="H6" s="4" t="s">
        <v>12</v>
      </c>
    </row>
    <row r="7" spans="1:8" ht="15">
      <c r="A7" s="4">
        <v>1</v>
      </c>
      <c r="B7" s="102" t="s">
        <v>427</v>
      </c>
      <c r="C7" s="102" t="s">
        <v>428</v>
      </c>
      <c r="D7" s="102" t="s">
        <v>88</v>
      </c>
      <c r="E7" s="102">
        <v>18</v>
      </c>
      <c r="F7" s="102">
        <v>38</v>
      </c>
      <c r="G7" s="103">
        <f t="shared" ref="G7:G12" si="0">E7*F7</f>
        <v>684</v>
      </c>
      <c r="H7" s="4" t="s">
        <v>429</v>
      </c>
    </row>
    <row r="8" spans="1:8" ht="24.75" customHeight="1">
      <c r="A8" s="4">
        <v>2</v>
      </c>
      <c r="B8" s="102" t="s">
        <v>441</v>
      </c>
      <c r="C8" s="102" t="s">
        <v>442</v>
      </c>
      <c r="D8" s="102" t="s">
        <v>88</v>
      </c>
      <c r="E8" s="102">
        <v>30</v>
      </c>
      <c r="F8" s="102">
        <v>11</v>
      </c>
      <c r="G8" s="103">
        <f t="shared" si="0"/>
        <v>330</v>
      </c>
      <c r="H8" s="4" t="s">
        <v>443</v>
      </c>
    </row>
    <row r="9" spans="1:8" ht="15">
      <c r="A9" s="4">
        <v>3</v>
      </c>
      <c r="B9" s="103" t="s">
        <v>397</v>
      </c>
      <c r="C9" s="103" t="s">
        <v>390</v>
      </c>
      <c r="D9" s="103" t="s">
        <v>88</v>
      </c>
      <c r="E9" s="102">
        <v>40</v>
      </c>
      <c r="F9" s="102">
        <v>3</v>
      </c>
      <c r="G9" s="103">
        <f t="shared" si="0"/>
        <v>120</v>
      </c>
      <c r="H9" s="4"/>
    </row>
    <row r="10" spans="1:8" ht="15">
      <c r="A10" s="4">
        <v>4</v>
      </c>
      <c r="B10" s="103" t="s">
        <v>444</v>
      </c>
      <c r="C10" s="103" t="s">
        <v>445</v>
      </c>
      <c r="D10" s="103" t="s">
        <v>88</v>
      </c>
      <c r="E10" s="102">
        <v>25</v>
      </c>
      <c r="F10" s="102">
        <v>2</v>
      </c>
      <c r="G10" s="103">
        <f t="shared" si="0"/>
        <v>50</v>
      </c>
      <c r="H10" s="104" t="s">
        <v>446</v>
      </c>
    </row>
    <row r="11" spans="1:8" ht="15">
      <c r="A11" s="4">
        <v>5</v>
      </c>
      <c r="B11" s="103" t="s">
        <v>447</v>
      </c>
      <c r="C11" s="103" t="s">
        <v>448</v>
      </c>
      <c r="D11" s="103" t="s">
        <v>146</v>
      </c>
      <c r="E11" s="102">
        <v>2</v>
      </c>
      <c r="F11" s="102">
        <v>2</v>
      </c>
      <c r="G11" s="103">
        <f t="shared" si="0"/>
        <v>4</v>
      </c>
      <c r="H11" s="4"/>
    </row>
    <row r="12" spans="1:8" ht="15">
      <c r="A12" s="4">
        <v>6</v>
      </c>
      <c r="B12" s="103" t="s">
        <v>430</v>
      </c>
      <c r="C12" s="103" t="s">
        <v>449</v>
      </c>
      <c r="D12" s="103" t="s">
        <v>79</v>
      </c>
      <c r="E12" s="102">
        <v>5</v>
      </c>
      <c r="F12" s="102">
        <v>60</v>
      </c>
      <c r="G12" s="103">
        <f t="shared" si="0"/>
        <v>300</v>
      </c>
      <c r="H12" s="4"/>
    </row>
    <row r="13" spans="1:8">
      <c r="A13" s="239" t="s">
        <v>102</v>
      </c>
      <c r="B13" s="239"/>
      <c r="C13" s="240"/>
      <c r="D13" s="240"/>
      <c r="E13" s="240"/>
      <c r="F13" s="240"/>
      <c r="G13" s="14">
        <f>SUM(G7:G12)</f>
        <v>1488</v>
      </c>
      <c r="H13" s="15"/>
    </row>
    <row r="14" spans="1:8">
      <c r="A14" s="258" t="s">
        <v>103</v>
      </c>
      <c r="B14" s="258"/>
      <c r="C14" s="258"/>
      <c r="D14" s="258"/>
      <c r="E14" s="258"/>
      <c r="F14" s="258"/>
      <c r="G14" s="258"/>
      <c r="H14" s="258"/>
    </row>
    <row r="15" spans="1:8">
      <c r="A15" s="258" t="s">
        <v>104</v>
      </c>
      <c r="B15" s="258"/>
      <c r="C15" s="258"/>
      <c r="D15" s="258"/>
      <c r="E15" s="258"/>
      <c r="F15" s="258"/>
      <c r="G15" s="258"/>
      <c r="H15" s="258"/>
    </row>
    <row r="16" spans="1:8">
      <c r="A16" s="258" t="s">
        <v>105</v>
      </c>
      <c r="B16" s="258"/>
      <c r="C16" s="9"/>
      <c r="D16" s="258" t="s">
        <v>106</v>
      </c>
      <c r="E16" s="258"/>
      <c r="F16" s="258"/>
      <c r="G16" s="258"/>
      <c r="H16" s="258"/>
    </row>
    <row r="17" spans="1:8">
      <c r="A17" s="258" t="s">
        <v>107</v>
      </c>
      <c r="B17" s="258"/>
      <c r="C17" s="9"/>
      <c r="D17" s="258" t="s">
        <v>107</v>
      </c>
      <c r="E17" s="258"/>
      <c r="F17" s="258"/>
      <c r="G17" s="258"/>
      <c r="H17" s="258"/>
    </row>
    <row r="18" spans="1:8">
      <c r="A18" s="258" t="s">
        <v>108</v>
      </c>
      <c r="B18" s="258"/>
      <c r="C18" s="9"/>
      <c r="D18" s="258" t="s">
        <v>108</v>
      </c>
      <c r="E18" s="258"/>
      <c r="F18" s="258"/>
      <c r="G18" s="258"/>
      <c r="H18" s="258"/>
    </row>
  </sheetData>
  <mergeCells count="19">
    <mergeCell ref="A18:B18"/>
    <mergeCell ref="D18:H18"/>
    <mergeCell ref="A14:H14"/>
    <mergeCell ref="A15:H15"/>
    <mergeCell ref="A16:B16"/>
    <mergeCell ref="D16:H16"/>
    <mergeCell ref="A17:B17"/>
    <mergeCell ref="D17:H17"/>
    <mergeCell ref="A5:B5"/>
    <mergeCell ref="C5:F5"/>
    <mergeCell ref="G5:H5"/>
    <mergeCell ref="A13:B13"/>
    <mergeCell ref="C13:F13"/>
    <mergeCell ref="A1:H1"/>
    <mergeCell ref="A2:H2"/>
    <mergeCell ref="A3:B3"/>
    <mergeCell ref="C3:F3"/>
    <mergeCell ref="A4:B4"/>
    <mergeCell ref="C4:F4"/>
  </mergeCells>
  <phoneticPr fontId="6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05"/>
  <sheetViews>
    <sheetView workbookViewId="0">
      <selection activeCell="B91" sqref="B90:H91"/>
    </sheetView>
  </sheetViews>
  <sheetFormatPr baseColWidth="10" defaultColWidth="9.5" defaultRowHeight="15"/>
  <cols>
    <col min="1" max="1" width="5" style="3" customWidth="1"/>
    <col min="2" max="2" width="18" style="3" customWidth="1"/>
    <col min="3" max="3" width="29.6640625" style="3" customWidth="1"/>
    <col min="4" max="4" width="5.5" style="3" customWidth="1"/>
    <col min="5" max="5" width="7.33203125" style="3" customWidth="1"/>
    <col min="6" max="6" width="9.33203125" style="3" customWidth="1"/>
    <col min="7" max="7" width="8.6640625" style="69" customWidth="1"/>
    <col min="8" max="8" width="13" style="3" customWidth="1"/>
    <col min="9" max="16384" width="9.5" style="3"/>
  </cols>
  <sheetData>
    <row r="1" spans="1:8" ht="21" customHeight="1">
      <c r="A1" s="260" t="s">
        <v>61</v>
      </c>
      <c r="B1" s="261"/>
      <c r="C1" s="261"/>
      <c r="D1" s="261"/>
      <c r="E1" s="261"/>
      <c r="F1" s="261"/>
      <c r="G1" s="262"/>
      <c r="H1" s="261"/>
    </row>
    <row r="2" spans="1:8" ht="14.5" customHeight="1">
      <c r="A2" s="263" t="s">
        <v>62</v>
      </c>
      <c r="B2" s="263"/>
      <c r="C2" s="263"/>
      <c r="D2" s="263"/>
      <c r="E2" s="263"/>
      <c r="F2" s="263"/>
      <c r="G2" s="264"/>
      <c r="H2" s="263"/>
    </row>
    <row r="3" spans="1:8" ht="14.5" customHeight="1">
      <c r="A3" s="265" t="s">
        <v>63</v>
      </c>
      <c r="B3" s="265"/>
      <c r="C3" s="265" t="s">
        <v>450</v>
      </c>
      <c r="D3" s="265"/>
      <c r="E3" s="265"/>
      <c r="F3" s="265"/>
      <c r="G3" s="94"/>
      <c r="H3" s="95"/>
    </row>
    <row r="4" spans="1:8" ht="14.5" customHeight="1">
      <c r="A4" s="265" t="s">
        <v>153</v>
      </c>
      <c r="B4" s="265"/>
      <c r="C4" s="265" t="s">
        <v>222</v>
      </c>
      <c r="D4" s="265"/>
      <c r="E4" s="265"/>
      <c r="F4" s="265"/>
      <c r="G4" s="94"/>
      <c r="H4" s="95"/>
    </row>
    <row r="5" spans="1:8" ht="21" customHeight="1">
      <c r="A5" s="236" t="s">
        <v>451</v>
      </c>
      <c r="B5" s="236"/>
      <c r="C5" s="265" t="s">
        <v>452</v>
      </c>
      <c r="D5" s="265"/>
      <c r="E5" s="265"/>
      <c r="F5" s="265"/>
      <c r="G5" s="266" t="s">
        <v>453</v>
      </c>
      <c r="H5" s="265"/>
    </row>
    <row r="6" spans="1:8" ht="21" customHeight="1">
      <c r="A6" s="12" t="s">
        <v>70</v>
      </c>
      <c r="B6" s="12" t="s">
        <v>71</v>
      </c>
      <c r="C6" s="12" t="s">
        <v>72</v>
      </c>
      <c r="D6" s="12" t="s">
        <v>73</v>
      </c>
      <c r="E6" s="12" t="s">
        <v>74</v>
      </c>
      <c r="F6" s="12" t="s">
        <v>75</v>
      </c>
      <c r="G6" s="67" t="s">
        <v>76</v>
      </c>
      <c r="H6" s="12" t="s">
        <v>12</v>
      </c>
    </row>
    <row r="7" spans="1:8" ht="21" customHeight="1">
      <c r="A7" s="12">
        <v>1</v>
      </c>
      <c r="B7" s="12" t="s">
        <v>454</v>
      </c>
      <c r="C7" s="12" t="s">
        <v>227</v>
      </c>
      <c r="D7" s="12" t="s">
        <v>228</v>
      </c>
      <c r="E7" s="12">
        <v>30</v>
      </c>
      <c r="F7" s="12">
        <v>4</v>
      </c>
      <c r="G7" s="96">
        <f>E7*F7</f>
        <v>120</v>
      </c>
      <c r="H7" s="97" t="s">
        <v>455</v>
      </c>
    </row>
    <row r="8" spans="1:8" ht="21" customHeight="1">
      <c r="A8" s="12"/>
      <c r="B8" s="93" t="s">
        <v>233</v>
      </c>
      <c r="C8" s="93" t="s">
        <v>456</v>
      </c>
      <c r="D8" s="12" t="s">
        <v>146</v>
      </c>
      <c r="E8" s="12">
        <v>1</v>
      </c>
      <c r="F8" s="88"/>
      <c r="G8" s="96"/>
      <c r="H8" s="12" t="s">
        <v>119</v>
      </c>
    </row>
    <row r="9" spans="1:8" ht="21" customHeight="1">
      <c r="A9" s="12"/>
      <c r="B9" s="93" t="s">
        <v>233</v>
      </c>
      <c r="C9" s="12" t="s">
        <v>457</v>
      </c>
      <c r="D9" s="88" t="s">
        <v>146</v>
      </c>
      <c r="E9" s="88">
        <v>1</v>
      </c>
      <c r="F9" s="88"/>
      <c r="G9" s="96"/>
      <c r="H9" s="12" t="s">
        <v>119</v>
      </c>
    </row>
    <row r="10" spans="1:8" ht="21" customHeight="1">
      <c r="A10" s="12"/>
      <c r="B10" s="93" t="s">
        <v>458</v>
      </c>
      <c r="C10" s="93" t="s">
        <v>459</v>
      </c>
      <c r="D10" s="88" t="s">
        <v>146</v>
      </c>
      <c r="E10" s="12">
        <v>1</v>
      </c>
      <c r="F10" s="12"/>
      <c r="G10" s="96"/>
      <c r="H10" s="12" t="s">
        <v>119</v>
      </c>
    </row>
    <row r="11" spans="1:8" ht="21" customHeight="1">
      <c r="A11" s="12"/>
      <c r="B11" s="93" t="s">
        <v>164</v>
      </c>
      <c r="C11" s="93" t="s">
        <v>460</v>
      </c>
      <c r="D11" s="12" t="s">
        <v>461</v>
      </c>
      <c r="E11" s="98">
        <v>6</v>
      </c>
      <c r="F11" s="88"/>
      <c r="G11" s="96"/>
      <c r="H11" s="12" t="s">
        <v>119</v>
      </c>
    </row>
    <row r="12" spans="1:8" ht="21" customHeight="1">
      <c r="A12" s="12"/>
      <c r="B12" s="93" t="s">
        <v>164</v>
      </c>
      <c r="C12" s="93" t="s">
        <v>462</v>
      </c>
      <c r="D12" s="12" t="s">
        <v>88</v>
      </c>
      <c r="E12" s="98">
        <v>6</v>
      </c>
      <c r="F12" s="88"/>
      <c r="G12" s="96"/>
      <c r="H12" s="12" t="s">
        <v>119</v>
      </c>
    </row>
    <row r="13" spans="1:8" ht="21" customHeight="1">
      <c r="A13" s="12"/>
      <c r="B13" s="93" t="s">
        <v>250</v>
      </c>
      <c r="C13" s="93" t="s">
        <v>463</v>
      </c>
      <c r="D13" s="88" t="s">
        <v>146</v>
      </c>
      <c r="E13" s="88">
        <v>4</v>
      </c>
      <c r="F13" s="88"/>
      <c r="G13" s="96"/>
      <c r="H13" s="12" t="s">
        <v>119</v>
      </c>
    </row>
    <row r="14" spans="1:8" ht="21" customHeight="1">
      <c r="A14" s="12"/>
      <c r="B14" s="93" t="s">
        <v>237</v>
      </c>
      <c r="C14" s="93" t="s">
        <v>464</v>
      </c>
      <c r="D14" s="88" t="s">
        <v>146</v>
      </c>
      <c r="E14" s="93">
        <v>4</v>
      </c>
      <c r="F14" s="93"/>
      <c r="G14" s="96"/>
      <c r="H14" s="12" t="s">
        <v>119</v>
      </c>
    </row>
    <row r="15" spans="1:8" ht="21" customHeight="1">
      <c r="A15" s="12"/>
      <c r="B15" s="93" t="s">
        <v>237</v>
      </c>
      <c r="C15" s="93" t="s">
        <v>465</v>
      </c>
      <c r="D15" s="88" t="s">
        <v>146</v>
      </c>
      <c r="E15" s="88">
        <v>4</v>
      </c>
      <c r="F15" s="93"/>
      <c r="G15" s="96"/>
      <c r="H15" s="12" t="s">
        <v>119</v>
      </c>
    </row>
    <row r="16" spans="1:8" ht="21" customHeight="1">
      <c r="A16" s="12"/>
      <c r="B16" s="93" t="s">
        <v>237</v>
      </c>
      <c r="C16" s="93" t="s">
        <v>466</v>
      </c>
      <c r="D16" s="88" t="s">
        <v>146</v>
      </c>
      <c r="E16" s="98">
        <v>4</v>
      </c>
      <c r="F16" s="93"/>
      <c r="G16" s="96"/>
      <c r="H16" s="12" t="s">
        <v>119</v>
      </c>
    </row>
    <row r="17" spans="1:8" ht="21" customHeight="1">
      <c r="A17" s="12"/>
      <c r="B17" s="88" t="s">
        <v>240</v>
      </c>
      <c r="C17" s="12">
        <v>9014</v>
      </c>
      <c r="D17" s="88" t="s">
        <v>146</v>
      </c>
      <c r="E17" s="88">
        <v>5</v>
      </c>
      <c r="F17" s="88"/>
      <c r="G17" s="96"/>
      <c r="H17" s="12" t="s">
        <v>119</v>
      </c>
    </row>
    <row r="18" spans="1:8" ht="21" customHeight="1">
      <c r="A18" s="12"/>
      <c r="B18" s="88" t="s">
        <v>240</v>
      </c>
      <c r="C18" s="12">
        <v>9015</v>
      </c>
      <c r="D18" s="88" t="s">
        <v>146</v>
      </c>
      <c r="E18" s="88">
        <v>5</v>
      </c>
      <c r="F18" s="88"/>
      <c r="G18" s="96"/>
      <c r="H18" s="12" t="s">
        <v>119</v>
      </c>
    </row>
    <row r="19" spans="1:8" ht="21" customHeight="1">
      <c r="A19" s="6">
        <v>2</v>
      </c>
      <c r="B19" s="12" t="s">
        <v>244</v>
      </c>
      <c r="C19" s="12" t="s">
        <v>227</v>
      </c>
      <c r="D19" s="12" t="s">
        <v>228</v>
      </c>
      <c r="E19" s="12">
        <v>30</v>
      </c>
      <c r="F19" s="99">
        <v>13</v>
      </c>
      <c r="G19" s="96">
        <f>F19*E19</f>
        <v>390</v>
      </c>
      <c r="H19" s="97" t="s">
        <v>455</v>
      </c>
    </row>
    <row r="20" spans="1:8" ht="21" customHeight="1">
      <c r="A20" s="12"/>
      <c r="B20" s="12" t="s">
        <v>246</v>
      </c>
      <c r="C20" s="12" t="s">
        <v>247</v>
      </c>
      <c r="D20" s="12" t="s">
        <v>88</v>
      </c>
      <c r="E20" s="12">
        <v>5</v>
      </c>
      <c r="F20" s="99"/>
      <c r="G20" s="96"/>
      <c r="H20" s="12" t="s">
        <v>119</v>
      </c>
    </row>
    <row r="21" spans="1:8" ht="21" customHeight="1">
      <c r="A21" s="12"/>
      <c r="B21" s="12" t="s">
        <v>246</v>
      </c>
      <c r="C21" s="12" t="s">
        <v>248</v>
      </c>
      <c r="D21" s="12" t="s">
        <v>88</v>
      </c>
      <c r="E21" s="12">
        <v>4</v>
      </c>
      <c r="F21" s="99"/>
      <c r="G21" s="96"/>
      <c r="H21" s="12" t="s">
        <v>119</v>
      </c>
    </row>
    <row r="22" spans="1:8" ht="21" customHeight="1">
      <c r="A22" s="12"/>
      <c r="B22" s="12" t="s">
        <v>237</v>
      </c>
      <c r="C22" s="12" t="s">
        <v>249</v>
      </c>
      <c r="D22" s="12" t="s">
        <v>88</v>
      </c>
      <c r="E22" s="12">
        <v>1</v>
      </c>
      <c r="F22" s="99"/>
      <c r="G22" s="96"/>
      <c r="H22" s="12" t="s">
        <v>119</v>
      </c>
    </row>
    <row r="23" spans="1:8" ht="21" customHeight="1">
      <c r="A23" s="12"/>
      <c r="B23" s="12" t="s">
        <v>250</v>
      </c>
      <c r="C23" s="12" t="s">
        <v>251</v>
      </c>
      <c r="D23" s="12" t="s">
        <v>88</v>
      </c>
      <c r="E23" s="12">
        <v>1</v>
      </c>
      <c r="F23" s="99"/>
      <c r="G23" s="96"/>
      <c r="H23" s="12" t="s">
        <v>119</v>
      </c>
    </row>
    <row r="24" spans="1:8" ht="21" customHeight="1">
      <c r="A24" s="12"/>
      <c r="B24" s="12" t="s">
        <v>250</v>
      </c>
      <c r="C24" s="12" t="s">
        <v>252</v>
      </c>
      <c r="D24" s="12" t="s">
        <v>88</v>
      </c>
      <c r="E24" s="12">
        <v>1</v>
      </c>
      <c r="F24" s="99"/>
      <c r="G24" s="96"/>
      <c r="H24" s="12" t="s">
        <v>119</v>
      </c>
    </row>
    <row r="25" spans="1:8" ht="21" customHeight="1">
      <c r="A25" s="12"/>
      <c r="B25" s="12" t="s">
        <v>237</v>
      </c>
      <c r="C25" s="12" t="s">
        <v>253</v>
      </c>
      <c r="D25" s="12" t="s">
        <v>88</v>
      </c>
      <c r="E25" s="12">
        <v>1</v>
      </c>
      <c r="F25" s="99"/>
      <c r="G25" s="96"/>
      <c r="H25" s="12" t="s">
        <v>119</v>
      </c>
    </row>
    <row r="26" spans="1:8" ht="21" customHeight="1">
      <c r="A26" s="12"/>
      <c r="B26" s="12" t="s">
        <v>235</v>
      </c>
      <c r="C26" s="12" t="s">
        <v>467</v>
      </c>
      <c r="D26" s="12" t="s">
        <v>88</v>
      </c>
      <c r="E26" s="12">
        <v>4</v>
      </c>
      <c r="F26" s="99"/>
      <c r="G26" s="96"/>
      <c r="H26" s="12" t="s">
        <v>119</v>
      </c>
    </row>
    <row r="27" spans="1:8" ht="21" customHeight="1">
      <c r="A27" s="12"/>
      <c r="B27" s="12" t="s">
        <v>233</v>
      </c>
      <c r="C27" s="12" t="s">
        <v>255</v>
      </c>
      <c r="D27" s="12" t="s">
        <v>88</v>
      </c>
      <c r="E27" s="12">
        <v>4</v>
      </c>
      <c r="F27" s="99"/>
      <c r="G27" s="96"/>
      <c r="H27" s="12" t="s">
        <v>119</v>
      </c>
    </row>
    <row r="28" spans="1:8" ht="21" customHeight="1">
      <c r="A28" s="12"/>
      <c r="B28" s="12" t="s">
        <v>256</v>
      </c>
      <c r="C28" s="12" t="s">
        <v>257</v>
      </c>
      <c r="D28" s="12" t="s">
        <v>88</v>
      </c>
      <c r="E28" s="12">
        <v>1</v>
      </c>
      <c r="F28" s="99"/>
      <c r="G28" s="96"/>
      <c r="H28" s="12" t="s">
        <v>119</v>
      </c>
    </row>
    <row r="29" spans="1:8" ht="21" customHeight="1">
      <c r="A29" s="12"/>
      <c r="B29" s="12" t="s">
        <v>256</v>
      </c>
      <c r="C29" s="12">
        <v>7475</v>
      </c>
      <c r="D29" s="12" t="s">
        <v>88</v>
      </c>
      <c r="E29" s="12">
        <v>1</v>
      </c>
      <c r="F29" s="99"/>
      <c r="G29" s="96"/>
      <c r="H29" s="12" t="s">
        <v>119</v>
      </c>
    </row>
    <row r="30" spans="1:8" ht="21" customHeight="1">
      <c r="A30" s="12"/>
      <c r="B30" s="12" t="s">
        <v>256</v>
      </c>
      <c r="C30" s="12">
        <v>7420</v>
      </c>
      <c r="D30" s="12" t="s">
        <v>88</v>
      </c>
      <c r="E30" s="12">
        <v>1</v>
      </c>
      <c r="F30" s="99"/>
      <c r="G30" s="96"/>
      <c r="H30" s="12" t="s">
        <v>119</v>
      </c>
    </row>
    <row r="31" spans="1:8" ht="21" customHeight="1">
      <c r="A31" s="12"/>
      <c r="B31" s="12" t="s">
        <v>258</v>
      </c>
      <c r="C31" s="12" t="s">
        <v>259</v>
      </c>
      <c r="D31" s="12" t="s">
        <v>88</v>
      </c>
      <c r="E31" s="12">
        <v>1</v>
      </c>
      <c r="F31" s="99"/>
      <c r="G31" s="96"/>
      <c r="H31" s="12" t="s">
        <v>119</v>
      </c>
    </row>
    <row r="32" spans="1:8" ht="21" customHeight="1">
      <c r="A32" s="12"/>
      <c r="B32" s="12" t="s">
        <v>258</v>
      </c>
      <c r="C32" s="12" t="s">
        <v>260</v>
      </c>
      <c r="D32" s="12" t="s">
        <v>88</v>
      </c>
      <c r="E32" s="12">
        <v>1</v>
      </c>
      <c r="F32" s="99"/>
      <c r="G32" s="96"/>
      <c r="H32" s="12" t="s">
        <v>119</v>
      </c>
    </row>
    <row r="33" spans="1:8" ht="21" customHeight="1">
      <c r="A33" s="12"/>
      <c r="B33" s="12" t="s">
        <v>261</v>
      </c>
      <c r="C33" s="12" t="s">
        <v>262</v>
      </c>
      <c r="D33" s="12" t="s">
        <v>88</v>
      </c>
      <c r="E33" s="12">
        <v>5</v>
      </c>
      <c r="F33" s="99"/>
      <c r="G33" s="96"/>
      <c r="H33" s="12" t="s">
        <v>119</v>
      </c>
    </row>
    <row r="34" spans="1:8" ht="21" customHeight="1">
      <c r="A34" s="12">
        <v>3</v>
      </c>
      <c r="B34" s="12" t="s">
        <v>468</v>
      </c>
      <c r="C34" s="12" t="s">
        <v>227</v>
      </c>
      <c r="D34" s="12" t="s">
        <v>228</v>
      </c>
      <c r="E34" s="12">
        <v>30</v>
      </c>
      <c r="F34" s="99">
        <v>8</v>
      </c>
      <c r="G34" s="96">
        <f>F34*E34</f>
        <v>240</v>
      </c>
      <c r="H34" s="97" t="s">
        <v>455</v>
      </c>
    </row>
    <row r="35" spans="1:8" ht="21" customHeight="1">
      <c r="A35" s="12"/>
      <c r="B35" s="12" t="s">
        <v>230</v>
      </c>
      <c r="C35" s="12" t="s">
        <v>469</v>
      </c>
      <c r="D35" s="12" t="s">
        <v>88</v>
      </c>
      <c r="E35" s="12">
        <v>1</v>
      </c>
      <c r="F35" s="99"/>
      <c r="G35" s="96"/>
      <c r="H35" s="12" t="s">
        <v>119</v>
      </c>
    </row>
    <row r="36" spans="1:8" ht="21" customHeight="1">
      <c r="A36" s="12"/>
      <c r="B36" s="12" t="s">
        <v>230</v>
      </c>
      <c r="C36" s="12" t="s">
        <v>470</v>
      </c>
      <c r="D36" s="12" t="s">
        <v>88</v>
      </c>
      <c r="E36" s="12">
        <v>1</v>
      </c>
      <c r="F36" s="99"/>
      <c r="G36" s="96"/>
      <c r="H36" s="12" t="s">
        <v>119</v>
      </c>
    </row>
    <row r="37" spans="1:8" ht="21" customHeight="1">
      <c r="A37" s="12"/>
      <c r="B37" s="12" t="s">
        <v>230</v>
      </c>
      <c r="C37" s="12" t="s">
        <v>471</v>
      </c>
      <c r="D37" s="12" t="s">
        <v>88</v>
      </c>
      <c r="E37" s="12">
        <v>1</v>
      </c>
      <c r="F37" s="99"/>
      <c r="G37" s="96"/>
      <c r="H37" s="12" t="s">
        <v>119</v>
      </c>
    </row>
    <row r="38" spans="1:8" ht="21" customHeight="1">
      <c r="A38" s="12"/>
      <c r="B38" s="12" t="s">
        <v>230</v>
      </c>
      <c r="C38" s="12" t="s">
        <v>472</v>
      </c>
      <c r="D38" s="12" t="s">
        <v>88</v>
      </c>
      <c r="E38" s="12">
        <v>1</v>
      </c>
      <c r="F38" s="99"/>
      <c r="G38" s="96"/>
      <c r="H38" s="12" t="s">
        <v>119</v>
      </c>
    </row>
    <row r="39" spans="1:8" ht="21" customHeight="1">
      <c r="A39" s="12"/>
      <c r="B39" s="12" t="s">
        <v>230</v>
      </c>
      <c r="C39" s="12" t="s">
        <v>473</v>
      </c>
      <c r="D39" s="12" t="s">
        <v>88</v>
      </c>
      <c r="E39" s="12">
        <v>1</v>
      </c>
      <c r="F39" s="99"/>
      <c r="G39" s="96"/>
      <c r="H39" s="12" t="s">
        <v>119</v>
      </c>
    </row>
    <row r="40" spans="1:8" ht="21" customHeight="1">
      <c r="A40" s="12"/>
      <c r="B40" s="12" t="s">
        <v>230</v>
      </c>
      <c r="C40" s="12" t="s">
        <v>474</v>
      </c>
      <c r="D40" s="12" t="s">
        <v>88</v>
      </c>
      <c r="E40" s="12">
        <v>1</v>
      </c>
      <c r="F40" s="99"/>
      <c r="G40" s="96"/>
      <c r="H40" s="12" t="s">
        <v>119</v>
      </c>
    </row>
    <row r="41" spans="1:8" ht="21" customHeight="1">
      <c r="A41" s="12"/>
      <c r="B41" s="12" t="s">
        <v>230</v>
      </c>
      <c r="C41" s="12" t="s">
        <v>475</v>
      </c>
      <c r="D41" s="12" t="s">
        <v>88</v>
      </c>
      <c r="E41" s="12">
        <v>1</v>
      </c>
      <c r="F41" s="99"/>
      <c r="G41" s="96"/>
      <c r="H41" s="12" t="s">
        <v>119</v>
      </c>
    </row>
    <row r="42" spans="1:8" ht="21" customHeight="1">
      <c r="A42" s="12"/>
      <c r="B42" s="12" t="s">
        <v>230</v>
      </c>
      <c r="C42" s="12" t="s">
        <v>476</v>
      </c>
      <c r="D42" s="12" t="s">
        <v>88</v>
      </c>
      <c r="E42" s="12">
        <v>1</v>
      </c>
      <c r="F42" s="99"/>
      <c r="G42" s="96"/>
      <c r="H42" s="12" t="s">
        <v>119</v>
      </c>
    </row>
    <row r="43" spans="1:8" ht="21" customHeight="1">
      <c r="A43" s="12"/>
      <c r="B43" s="12" t="s">
        <v>230</v>
      </c>
      <c r="C43" s="12" t="s">
        <v>477</v>
      </c>
      <c r="D43" s="12" t="s">
        <v>88</v>
      </c>
      <c r="E43" s="12">
        <v>1</v>
      </c>
      <c r="F43" s="99"/>
      <c r="G43" s="96"/>
      <c r="H43" s="12" t="s">
        <v>119</v>
      </c>
    </row>
    <row r="44" spans="1:8" ht="21" customHeight="1">
      <c r="A44" s="12"/>
      <c r="B44" s="12" t="s">
        <v>230</v>
      </c>
      <c r="C44" s="12" t="s">
        <v>266</v>
      </c>
      <c r="D44" s="12" t="s">
        <v>88</v>
      </c>
      <c r="E44" s="12">
        <v>1</v>
      </c>
      <c r="F44" s="99"/>
      <c r="G44" s="96"/>
      <c r="H44" s="12" t="s">
        <v>119</v>
      </c>
    </row>
    <row r="45" spans="1:8" ht="21" customHeight="1">
      <c r="A45" s="12"/>
      <c r="B45" s="12" t="s">
        <v>268</v>
      </c>
      <c r="C45" s="12" t="s">
        <v>478</v>
      </c>
      <c r="D45" s="12" t="s">
        <v>88</v>
      </c>
      <c r="E45" s="12">
        <v>1</v>
      </c>
      <c r="F45" s="99"/>
      <c r="G45" s="96"/>
      <c r="H45" s="12" t="s">
        <v>119</v>
      </c>
    </row>
    <row r="46" spans="1:8" ht="21" customHeight="1">
      <c r="A46" s="12"/>
      <c r="B46" s="12" t="s">
        <v>268</v>
      </c>
      <c r="C46" s="12" t="s">
        <v>479</v>
      </c>
      <c r="D46" s="12" t="s">
        <v>88</v>
      </c>
      <c r="E46" s="12">
        <v>1</v>
      </c>
      <c r="F46" s="99"/>
      <c r="G46" s="96"/>
      <c r="H46" s="12" t="s">
        <v>119</v>
      </c>
    </row>
    <row r="47" spans="1:8" ht="21" customHeight="1">
      <c r="A47" s="12"/>
      <c r="B47" s="12" t="s">
        <v>270</v>
      </c>
      <c r="C47" s="12" t="s">
        <v>480</v>
      </c>
      <c r="D47" s="12" t="s">
        <v>88</v>
      </c>
      <c r="E47" s="12">
        <v>2</v>
      </c>
      <c r="F47" s="99"/>
      <c r="G47" s="96"/>
      <c r="H47" s="12" t="s">
        <v>119</v>
      </c>
    </row>
    <row r="48" spans="1:8" ht="21" customHeight="1">
      <c r="A48" s="12"/>
      <c r="B48" s="12" t="s">
        <v>270</v>
      </c>
      <c r="C48" s="12" t="s">
        <v>481</v>
      </c>
      <c r="D48" s="12" t="s">
        <v>88</v>
      </c>
      <c r="E48" s="12">
        <v>1</v>
      </c>
      <c r="F48" s="99"/>
      <c r="G48" s="96"/>
      <c r="H48" s="12" t="s">
        <v>119</v>
      </c>
    </row>
    <row r="49" spans="1:8" ht="21" customHeight="1">
      <c r="A49" s="12"/>
      <c r="B49" s="12" t="s">
        <v>235</v>
      </c>
      <c r="C49" s="12" t="s">
        <v>280</v>
      </c>
      <c r="D49" s="12" t="s">
        <v>88</v>
      </c>
      <c r="E49" s="12">
        <v>5</v>
      </c>
      <c r="F49" s="99"/>
      <c r="G49" s="96"/>
      <c r="H49" s="12" t="s">
        <v>119</v>
      </c>
    </row>
    <row r="50" spans="1:8" ht="21" customHeight="1">
      <c r="A50" s="12"/>
      <c r="B50" s="12" t="s">
        <v>235</v>
      </c>
      <c r="C50" s="12" t="s">
        <v>482</v>
      </c>
      <c r="D50" s="12" t="s">
        <v>88</v>
      </c>
      <c r="E50" s="12">
        <v>1</v>
      </c>
      <c r="F50" s="99"/>
      <c r="G50" s="96"/>
      <c r="H50" s="12" t="s">
        <v>119</v>
      </c>
    </row>
    <row r="51" spans="1:8" ht="21" customHeight="1">
      <c r="A51" s="12"/>
      <c r="B51" s="12" t="s">
        <v>483</v>
      </c>
      <c r="C51" s="12" t="s">
        <v>484</v>
      </c>
      <c r="D51" s="12" t="s">
        <v>88</v>
      </c>
      <c r="E51" s="12">
        <v>1</v>
      </c>
      <c r="F51" s="99"/>
      <c r="G51" s="96"/>
      <c r="H51" s="12" t="s">
        <v>119</v>
      </c>
    </row>
    <row r="52" spans="1:8" ht="21" customHeight="1">
      <c r="A52" s="12"/>
      <c r="B52" s="12" t="s">
        <v>233</v>
      </c>
      <c r="C52" s="12" t="s">
        <v>485</v>
      </c>
      <c r="D52" s="12" t="s">
        <v>88</v>
      </c>
      <c r="E52" s="12">
        <v>1</v>
      </c>
      <c r="F52" s="99"/>
      <c r="G52" s="96"/>
      <c r="H52" s="12" t="s">
        <v>119</v>
      </c>
    </row>
    <row r="53" spans="1:8" ht="21" customHeight="1">
      <c r="A53" s="12"/>
      <c r="B53" s="12" t="s">
        <v>240</v>
      </c>
      <c r="C53" s="12">
        <v>9013</v>
      </c>
      <c r="D53" s="12" t="s">
        <v>88</v>
      </c>
      <c r="E53" s="12">
        <v>2</v>
      </c>
      <c r="F53" s="99"/>
      <c r="G53" s="96"/>
      <c r="H53" s="12" t="s">
        <v>119</v>
      </c>
    </row>
    <row r="54" spans="1:8" ht="21" customHeight="1">
      <c r="A54" s="12"/>
      <c r="B54" s="12" t="s">
        <v>240</v>
      </c>
      <c r="C54" s="12" t="s">
        <v>486</v>
      </c>
      <c r="D54" s="12" t="s">
        <v>88</v>
      </c>
      <c r="E54" s="12">
        <v>1</v>
      </c>
      <c r="F54" s="99"/>
      <c r="G54" s="96"/>
      <c r="H54" s="12" t="s">
        <v>119</v>
      </c>
    </row>
    <row r="55" spans="1:8" ht="21" customHeight="1">
      <c r="A55" s="12"/>
      <c r="B55" s="12" t="s">
        <v>256</v>
      </c>
      <c r="C55" s="12" t="s">
        <v>487</v>
      </c>
      <c r="D55" s="12" t="s">
        <v>88</v>
      </c>
      <c r="E55" s="12">
        <v>1</v>
      </c>
      <c r="F55" s="99"/>
      <c r="G55" s="96"/>
      <c r="H55" s="12" t="s">
        <v>119</v>
      </c>
    </row>
    <row r="56" spans="1:8" ht="21" customHeight="1">
      <c r="A56" s="12"/>
      <c r="B56" s="12" t="s">
        <v>284</v>
      </c>
      <c r="C56" s="12" t="s">
        <v>488</v>
      </c>
      <c r="D56" s="12" t="s">
        <v>88</v>
      </c>
      <c r="E56" s="12">
        <v>1</v>
      </c>
      <c r="F56" s="99"/>
      <c r="G56" s="96"/>
      <c r="H56" s="12" t="s">
        <v>119</v>
      </c>
    </row>
    <row r="57" spans="1:8" ht="21" customHeight="1">
      <c r="A57" s="12"/>
      <c r="B57" s="12" t="s">
        <v>261</v>
      </c>
      <c r="C57" s="12" t="s">
        <v>489</v>
      </c>
      <c r="D57" s="12" t="s">
        <v>88</v>
      </c>
      <c r="E57" s="12">
        <v>2</v>
      </c>
      <c r="F57" s="99"/>
      <c r="G57" s="96"/>
      <c r="H57" s="12" t="s">
        <v>119</v>
      </c>
    </row>
    <row r="58" spans="1:8" ht="21" customHeight="1">
      <c r="A58" s="12"/>
      <c r="B58" s="12" t="s">
        <v>490</v>
      </c>
      <c r="C58" s="12" t="s">
        <v>491</v>
      </c>
      <c r="D58" s="12" t="s">
        <v>88</v>
      </c>
      <c r="E58" s="12">
        <v>1</v>
      </c>
      <c r="F58" s="99"/>
      <c r="G58" s="96"/>
      <c r="H58" s="12" t="s">
        <v>119</v>
      </c>
    </row>
    <row r="59" spans="1:8" ht="21" customHeight="1">
      <c r="A59" s="12">
        <v>4</v>
      </c>
      <c r="B59" s="12" t="s">
        <v>263</v>
      </c>
      <c r="C59" s="12" t="s">
        <v>227</v>
      </c>
      <c r="D59" s="12" t="s">
        <v>228</v>
      </c>
      <c r="E59" s="12">
        <v>30</v>
      </c>
      <c r="F59" s="99">
        <v>12</v>
      </c>
      <c r="G59" s="96">
        <f>E59*F59</f>
        <v>360</v>
      </c>
      <c r="H59" s="97" t="s">
        <v>455</v>
      </c>
    </row>
    <row r="60" spans="1:8" ht="21" customHeight="1">
      <c r="A60" s="12"/>
      <c r="B60" s="12" t="s">
        <v>230</v>
      </c>
      <c r="C60" s="12" t="s">
        <v>492</v>
      </c>
      <c r="D60" s="12" t="s">
        <v>88</v>
      </c>
      <c r="E60" s="12">
        <v>1</v>
      </c>
      <c r="F60" s="99"/>
      <c r="G60" s="96"/>
      <c r="H60" s="12" t="s">
        <v>119</v>
      </c>
    </row>
    <row r="61" spans="1:8" ht="21" customHeight="1">
      <c r="A61" s="12"/>
      <c r="B61" s="12" t="s">
        <v>230</v>
      </c>
      <c r="C61" s="12" t="s">
        <v>265</v>
      </c>
      <c r="D61" s="12" t="s">
        <v>88</v>
      </c>
      <c r="E61" s="12">
        <v>1</v>
      </c>
      <c r="F61" s="99"/>
      <c r="G61" s="96"/>
      <c r="H61" s="12" t="s">
        <v>119</v>
      </c>
    </row>
    <row r="62" spans="1:8" ht="21" customHeight="1">
      <c r="A62" s="12"/>
      <c r="B62" s="12" t="s">
        <v>230</v>
      </c>
      <c r="C62" s="12" t="s">
        <v>266</v>
      </c>
      <c r="D62" s="12" t="s">
        <v>88</v>
      </c>
      <c r="E62" s="12">
        <v>5</v>
      </c>
      <c r="F62" s="99"/>
      <c r="G62" s="96"/>
      <c r="H62" s="12" t="s">
        <v>119</v>
      </c>
    </row>
    <row r="63" spans="1:8" ht="21" customHeight="1">
      <c r="A63" s="12"/>
      <c r="B63" s="12" t="s">
        <v>230</v>
      </c>
      <c r="C63" s="12" t="s">
        <v>267</v>
      </c>
      <c r="D63" s="12" t="s">
        <v>88</v>
      </c>
      <c r="E63" s="12">
        <v>4</v>
      </c>
      <c r="F63" s="99"/>
      <c r="G63" s="96"/>
      <c r="H63" s="12" t="s">
        <v>119</v>
      </c>
    </row>
    <row r="64" spans="1:8" ht="21" customHeight="1">
      <c r="A64" s="12"/>
      <c r="B64" s="12" t="s">
        <v>268</v>
      </c>
      <c r="C64" s="12" t="s">
        <v>269</v>
      </c>
      <c r="D64" s="12" t="s">
        <v>88</v>
      </c>
      <c r="E64" s="12">
        <v>1</v>
      </c>
      <c r="F64" s="99"/>
      <c r="G64" s="96"/>
      <c r="H64" s="12" t="s">
        <v>119</v>
      </c>
    </row>
    <row r="65" spans="1:8" ht="21" customHeight="1">
      <c r="A65" s="12"/>
      <c r="B65" s="12" t="s">
        <v>270</v>
      </c>
      <c r="C65" s="12" t="s">
        <v>493</v>
      </c>
      <c r="D65" s="12" t="s">
        <v>88</v>
      </c>
      <c r="E65" s="12">
        <v>1</v>
      </c>
      <c r="F65" s="99"/>
      <c r="G65" s="96"/>
      <c r="H65" s="12" t="s">
        <v>119</v>
      </c>
    </row>
    <row r="66" spans="1:8" ht="21" customHeight="1">
      <c r="A66" s="12"/>
      <c r="B66" s="12" t="s">
        <v>272</v>
      </c>
      <c r="C66" s="12" t="s">
        <v>273</v>
      </c>
      <c r="D66" s="12" t="s">
        <v>88</v>
      </c>
      <c r="E66" s="12">
        <v>1</v>
      </c>
      <c r="F66" s="99"/>
      <c r="G66" s="96"/>
      <c r="H66" s="12" t="s">
        <v>119</v>
      </c>
    </row>
    <row r="67" spans="1:8" ht="21" customHeight="1">
      <c r="A67" s="12"/>
      <c r="B67" s="12" t="s">
        <v>272</v>
      </c>
      <c r="C67" s="12" t="s">
        <v>274</v>
      </c>
      <c r="D67" s="12" t="s">
        <v>88</v>
      </c>
      <c r="E67" s="12">
        <v>1</v>
      </c>
      <c r="F67" s="99"/>
      <c r="G67" s="96"/>
      <c r="H67" s="12" t="s">
        <v>119</v>
      </c>
    </row>
    <row r="68" spans="1:8" ht="21" customHeight="1">
      <c r="A68" s="12"/>
      <c r="B68" s="12" t="s">
        <v>270</v>
      </c>
      <c r="C68" s="12" t="s">
        <v>275</v>
      </c>
      <c r="D68" s="12" t="s">
        <v>88</v>
      </c>
      <c r="E68" s="12">
        <v>1</v>
      </c>
      <c r="F68" s="99"/>
      <c r="G68" s="96"/>
      <c r="H68" s="12" t="s">
        <v>119</v>
      </c>
    </row>
    <row r="69" spans="1:8" ht="21" customHeight="1">
      <c r="A69" s="12"/>
      <c r="B69" s="12" t="s">
        <v>270</v>
      </c>
      <c r="C69" s="12" t="s">
        <v>276</v>
      </c>
      <c r="D69" s="12" t="s">
        <v>88</v>
      </c>
      <c r="E69" s="12">
        <v>1</v>
      </c>
      <c r="F69" s="99"/>
      <c r="G69" s="96"/>
      <c r="H69" s="12" t="s">
        <v>119</v>
      </c>
    </row>
    <row r="70" spans="1:8" ht="21" customHeight="1">
      <c r="A70" s="12"/>
      <c r="B70" s="12" t="s">
        <v>277</v>
      </c>
      <c r="C70" s="12" t="s">
        <v>278</v>
      </c>
      <c r="D70" s="12" t="s">
        <v>88</v>
      </c>
      <c r="E70" s="12">
        <v>1</v>
      </c>
      <c r="F70" s="99"/>
      <c r="G70" s="96"/>
      <c r="H70" s="12" t="s">
        <v>119</v>
      </c>
    </row>
    <row r="71" spans="1:8" ht="21" customHeight="1">
      <c r="A71" s="12"/>
      <c r="B71" s="12" t="s">
        <v>233</v>
      </c>
      <c r="C71" s="12" t="s">
        <v>279</v>
      </c>
      <c r="D71" s="12" t="s">
        <v>88</v>
      </c>
      <c r="E71" s="12">
        <v>5</v>
      </c>
      <c r="F71" s="99"/>
      <c r="G71" s="96"/>
      <c r="H71" s="12" t="s">
        <v>119</v>
      </c>
    </row>
    <row r="72" spans="1:8" ht="21" customHeight="1">
      <c r="A72" s="12"/>
      <c r="B72" s="12" t="s">
        <v>240</v>
      </c>
      <c r="C72" s="12">
        <v>9013</v>
      </c>
      <c r="D72" s="12" t="s">
        <v>88</v>
      </c>
      <c r="E72" s="12">
        <v>4</v>
      </c>
      <c r="F72" s="99"/>
      <c r="G72" s="96"/>
      <c r="H72" s="12" t="s">
        <v>119</v>
      </c>
    </row>
    <row r="73" spans="1:8" ht="21" customHeight="1">
      <c r="A73" s="12"/>
      <c r="B73" s="12" t="s">
        <v>235</v>
      </c>
      <c r="C73" s="12" t="s">
        <v>280</v>
      </c>
      <c r="D73" s="12" t="s">
        <v>88</v>
      </c>
      <c r="E73" s="12">
        <v>4</v>
      </c>
      <c r="F73" s="99"/>
      <c r="G73" s="96"/>
      <c r="H73" s="12" t="s">
        <v>119</v>
      </c>
    </row>
    <row r="74" spans="1:8" ht="21" customHeight="1">
      <c r="A74" s="12"/>
      <c r="B74" s="12" t="s">
        <v>256</v>
      </c>
      <c r="C74" s="12" t="s">
        <v>281</v>
      </c>
      <c r="D74" s="12" t="s">
        <v>88</v>
      </c>
      <c r="E74" s="12">
        <v>1</v>
      </c>
      <c r="F74" s="99"/>
      <c r="G74" s="96"/>
      <c r="H74" s="12" t="s">
        <v>119</v>
      </c>
    </row>
    <row r="75" spans="1:8" ht="21" customHeight="1">
      <c r="A75" s="12"/>
      <c r="B75" s="12" t="s">
        <v>256</v>
      </c>
      <c r="C75" s="12" t="s">
        <v>282</v>
      </c>
      <c r="D75" s="12" t="s">
        <v>88</v>
      </c>
      <c r="E75" s="12">
        <v>1</v>
      </c>
      <c r="F75" s="99"/>
      <c r="G75" s="96"/>
      <c r="H75" s="12" t="s">
        <v>119</v>
      </c>
    </row>
    <row r="76" spans="1:8" ht="21" customHeight="1">
      <c r="A76" s="12"/>
      <c r="B76" s="12" t="s">
        <v>256</v>
      </c>
      <c r="C76" s="12" t="s">
        <v>283</v>
      </c>
      <c r="D76" s="12" t="s">
        <v>88</v>
      </c>
      <c r="E76" s="12">
        <v>1</v>
      </c>
      <c r="F76" s="99"/>
      <c r="G76" s="96"/>
      <c r="H76" s="12" t="s">
        <v>119</v>
      </c>
    </row>
    <row r="77" spans="1:8" ht="21" customHeight="1">
      <c r="A77" s="12"/>
      <c r="B77" s="12" t="s">
        <v>284</v>
      </c>
      <c r="C77" s="12" t="s">
        <v>285</v>
      </c>
      <c r="D77" s="12" t="s">
        <v>88</v>
      </c>
      <c r="E77" s="12">
        <v>1</v>
      </c>
      <c r="F77" s="99"/>
      <c r="G77" s="96"/>
      <c r="H77" s="12" t="s">
        <v>119</v>
      </c>
    </row>
    <row r="78" spans="1:8" ht="21" customHeight="1">
      <c r="A78" s="12"/>
      <c r="B78" s="12" t="s">
        <v>284</v>
      </c>
      <c r="C78" s="12" t="s">
        <v>286</v>
      </c>
      <c r="D78" s="12" t="s">
        <v>88</v>
      </c>
      <c r="E78" s="12">
        <v>1</v>
      </c>
      <c r="F78" s="99"/>
      <c r="G78" s="96"/>
      <c r="H78" s="12" t="s">
        <v>119</v>
      </c>
    </row>
    <row r="79" spans="1:8" ht="21" customHeight="1">
      <c r="A79" s="12">
        <v>5</v>
      </c>
      <c r="B79" s="88" t="s">
        <v>494</v>
      </c>
      <c r="C79" s="88" t="s">
        <v>495</v>
      </c>
      <c r="D79" s="88" t="s">
        <v>88</v>
      </c>
      <c r="E79" s="88">
        <v>10</v>
      </c>
      <c r="F79" s="88">
        <v>25</v>
      </c>
      <c r="G79" s="96">
        <f>E79*F79</f>
        <v>250</v>
      </c>
      <c r="H79" s="12" t="s">
        <v>119</v>
      </c>
    </row>
    <row r="80" spans="1:8" ht="21" customHeight="1">
      <c r="A80" s="12">
        <v>6</v>
      </c>
      <c r="B80" s="88" t="s">
        <v>496</v>
      </c>
      <c r="C80" s="88" t="s">
        <v>497</v>
      </c>
      <c r="D80" s="88" t="s">
        <v>88</v>
      </c>
      <c r="E80" s="88">
        <v>2</v>
      </c>
      <c r="F80" s="88">
        <v>60</v>
      </c>
      <c r="G80" s="96">
        <f>E80*F80</f>
        <v>120</v>
      </c>
      <c r="H80" s="12" t="s">
        <v>498</v>
      </c>
    </row>
    <row r="81" spans="1:8" ht="21" customHeight="1">
      <c r="A81" s="12">
        <v>7</v>
      </c>
      <c r="B81" s="88" t="s">
        <v>496</v>
      </c>
      <c r="C81" s="88" t="s">
        <v>499</v>
      </c>
      <c r="D81" s="88" t="s">
        <v>88</v>
      </c>
      <c r="E81" s="88">
        <v>1</v>
      </c>
      <c r="F81" s="88">
        <v>230</v>
      </c>
      <c r="G81" s="96">
        <f>E81*F81</f>
        <v>230</v>
      </c>
      <c r="H81" s="12" t="s">
        <v>498</v>
      </c>
    </row>
    <row r="82" spans="1:8" ht="21" customHeight="1">
      <c r="A82" s="12">
        <v>8</v>
      </c>
      <c r="B82" s="88" t="s">
        <v>496</v>
      </c>
      <c r="C82" s="88" t="s">
        <v>500</v>
      </c>
      <c r="D82" s="88" t="s">
        <v>88</v>
      </c>
      <c r="E82" s="88">
        <v>1</v>
      </c>
      <c r="F82" s="88">
        <v>230</v>
      </c>
      <c r="G82" s="96">
        <f>E82*F82</f>
        <v>230</v>
      </c>
      <c r="H82" s="12" t="s">
        <v>498</v>
      </c>
    </row>
    <row r="83" spans="1:8" ht="21" customHeight="1">
      <c r="A83" s="12">
        <v>9</v>
      </c>
      <c r="B83" s="88" t="s">
        <v>161</v>
      </c>
      <c r="C83" s="88" t="s">
        <v>501</v>
      </c>
      <c r="D83" s="88" t="s">
        <v>88</v>
      </c>
      <c r="E83" s="88">
        <v>4</v>
      </c>
      <c r="F83" s="88">
        <v>140</v>
      </c>
      <c r="G83" s="96">
        <f>E83*F83</f>
        <v>560</v>
      </c>
      <c r="H83" s="12" t="s">
        <v>119</v>
      </c>
    </row>
    <row r="84" spans="1:8" ht="21" customHeight="1">
      <c r="A84" s="12">
        <v>10</v>
      </c>
      <c r="B84" s="88" t="s">
        <v>502</v>
      </c>
      <c r="C84" s="88" t="s">
        <v>503</v>
      </c>
      <c r="D84" s="88" t="s">
        <v>88</v>
      </c>
      <c r="E84" s="88">
        <v>1</v>
      </c>
      <c r="F84" s="88">
        <v>150</v>
      </c>
      <c r="G84" s="96">
        <v>150</v>
      </c>
      <c r="H84" s="12" t="s">
        <v>119</v>
      </c>
    </row>
    <row r="85" spans="1:8" ht="21" customHeight="1">
      <c r="A85" s="12">
        <v>11</v>
      </c>
      <c r="B85" s="88" t="s">
        <v>504</v>
      </c>
      <c r="C85" s="88" t="s">
        <v>505</v>
      </c>
      <c r="D85" s="88" t="s">
        <v>88</v>
      </c>
      <c r="E85" s="88">
        <v>1</v>
      </c>
      <c r="F85" s="88">
        <v>90</v>
      </c>
      <c r="G85" s="96">
        <f t="shared" ref="G85:G99" si="0">E85*F85</f>
        <v>90</v>
      </c>
      <c r="H85" s="12" t="s">
        <v>119</v>
      </c>
    </row>
    <row r="86" spans="1:8" ht="21" customHeight="1">
      <c r="A86" s="12">
        <v>12</v>
      </c>
      <c r="B86" s="88" t="s">
        <v>506</v>
      </c>
      <c r="C86" s="88" t="s">
        <v>505</v>
      </c>
      <c r="D86" s="88" t="s">
        <v>88</v>
      </c>
      <c r="E86" s="88">
        <v>1</v>
      </c>
      <c r="F86" s="88">
        <v>140</v>
      </c>
      <c r="G86" s="96">
        <f t="shared" si="0"/>
        <v>140</v>
      </c>
      <c r="H86" s="12" t="s">
        <v>119</v>
      </c>
    </row>
    <row r="87" spans="1:8" ht="21" customHeight="1">
      <c r="A87" s="12">
        <v>13</v>
      </c>
      <c r="B87" s="88" t="s">
        <v>507</v>
      </c>
      <c r="C87" s="88" t="s">
        <v>505</v>
      </c>
      <c r="D87" s="88" t="s">
        <v>88</v>
      </c>
      <c r="E87" s="88">
        <v>3</v>
      </c>
      <c r="F87" s="88">
        <v>60</v>
      </c>
      <c r="G87" s="96">
        <f t="shared" si="0"/>
        <v>180</v>
      </c>
      <c r="H87" s="12" t="s">
        <v>119</v>
      </c>
    </row>
    <row r="88" spans="1:8" ht="21" customHeight="1">
      <c r="A88" s="12">
        <v>14</v>
      </c>
      <c r="B88" s="88" t="s">
        <v>507</v>
      </c>
      <c r="C88" s="88" t="s">
        <v>508</v>
      </c>
      <c r="D88" s="88" t="s">
        <v>88</v>
      </c>
      <c r="E88" s="88">
        <v>3</v>
      </c>
      <c r="F88" s="88">
        <v>40</v>
      </c>
      <c r="G88" s="96">
        <f t="shared" si="0"/>
        <v>120</v>
      </c>
      <c r="H88" s="12" t="s">
        <v>119</v>
      </c>
    </row>
    <row r="89" spans="1:8" ht="21" customHeight="1">
      <c r="A89" s="12">
        <v>15</v>
      </c>
      <c r="B89" s="88" t="s">
        <v>509</v>
      </c>
      <c r="C89" s="88" t="s">
        <v>510</v>
      </c>
      <c r="D89" s="88" t="s">
        <v>88</v>
      </c>
      <c r="E89" s="88">
        <v>3</v>
      </c>
      <c r="F89" s="88">
        <v>30</v>
      </c>
      <c r="G89" s="96">
        <f t="shared" si="0"/>
        <v>90</v>
      </c>
      <c r="H89" s="12" t="s">
        <v>119</v>
      </c>
    </row>
    <row r="90" spans="1:8" ht="21" customHeight="1">
      <c r="A90" s="12">
        <v>16</v>
      </c>
      <c r="B90" s="88" t="s">
        <v>509</v>
      </c>
      <c r="C90" s="88" t="s">
        <v>511</v>
      </c>
      <c r="D90" s="88" t="s">
        <v>88</v>
      </c>
      <c r="E90" s="88">
        <v>3</v>
      </c>
      <c r="F90" s="88">
        <v>30</v>
      </c>
      <c r="G90" s="96">
        <f t="shared" si="0"/>
        <v>90</v>
      </c>
      <c r="H90" s="12" t="s">
        <v>119</v>
      </c>
    </row>
    <row r="91" spans="1:8" ht="21" customHeight="1">
      <c r="A91" s="12">
        <v>17</v>
      </c>
      <c r="B91" s="88" t="s">
        <v>512</v>
      </c>
      <c r="C91" s="88" t="s">
        <v>513</v>
      </c>
      <c r="D91" s="88" t="s">
        <v>88</v>
      </c>
      <c r="E91" s="88">
        <v>2</v>
      </c>
      <c r="F91" s="88">
        <v>400</v>
      </c>
      <c r="G91" s="96">
        <f t="shared" si="0"/>
        <v>800</v>
      </c>
      <c r="H91" s="12" t="s">
        <v>514</v>
      </c>
    </row>
    <row r="92" spans="1:8" ht="21" customHeight="1">
      <c r="A92" s="12">
        <v>18</v>
      </c>
      <c r="B92" s="88" t="s">
        <v>515</v>
      </c>
      <c r="C92" s="88" t="s">
        <v>516</v>
      </c>
      <c r="D92" s="88" t="s">
        <v>88</v>
      </c>
      <c r="E92" s="88">
        <v>3</v>
      </c>
      <c r="F92" s="88">
        <v>20</v>
      </c>
      <c r="G92" s="96">
        <f t="shared" si="0"/>
        <v>60</v>
      </c>
      <c r="H92" s="12" t="s">
        <v>517</v>
      </c>
    </row>
    <row r="93" spans="1:8" ht="21" customHeight="1">
      <c r="A93" s="12">
        <v>19</v>
      </c>
      <c r="B93" s="88" t="s">
        <v>518</v>
      </c>
      <c r="C93" s="88" t="s">
        <v>519</v>
      </c>
      <c r="D93" s="88" t="s">
        <v>88</v>
      </c>
      <c r="E93" s="88">
        <v>10</v>
      </c>
      <c r="F93" s="88">
        <v>14</v>
      </c>
      <c r="G93" s="96">
        <f t="shared" si="0"/>
        <v>140</v>
      </c>
      <c r="H93" s="12" t="s">
        <v>119</v>
      </c>
    </row>
    <row r="94" spans="1:8" ht="21" customHeight="1">
      <c r="A94" s="12">
        <v>20</v>
      </c>
      <c r="B94" s="88" t="s">
        <v>520</v>
      </c>
      <c r="C94" s="88" t="s">
        <v>521</v>
      </c>
      <c r="D94" s="88" t="s">
        <v>88</v>
      </c>
      <c r="E94" s="88">
        <v>5</v>
      </c>
      <c r="F94" s="88">
        <v>40</v>
      </c>
      <c r="G94" s="96">
        <f t="shared" si="0"/>
        <v>200</v>
      </c>
      <c r="H94" s="12" t="s">
        <v>119</v>
      </c>
    </row>
    <row r="95" spans="1:8" ht="21" customHeight="1">
      <c r="A95" s="12">
        <v>21</v>
      </c>
      <c r="B95" s="88" t="s">
        <v>522</v>
      </c>
      <c r="C95" s="88" t="s">
        <v>523</v>
      </c>
      <c r="D95" s="88" t="s">
        <v>79</v>
      </c>
      <c r="E95" s="88">
        <v>80</v>
      </c>
      <c r="F95" s="88">
        <v>7</v>
      </c>
      <c r="G95" s="96">
        <f t="shared" si="0"/>
        <v>560</v>
      </c>
      <c r="H95" s="12" t="s">
        <v>119</v>
      </c>
    </row>
    <row r="96" spans="1:8" ht="21" customHeight="1">
      <c r="A96" s="12">
        <v>22</v>
      </c>
      <c r="B96" s="88" t="s">
        <v>524</v>
      </c>
      <c r="C96" s="88" t="s">
        <v>525</v>
      </c>
      <c r="D96" s="88" t="s">
        <v>88</v>
      </c>
      <c r="E96" s="88">
        <v>6</v>
      </c>
      <c r="F96" s="88">
        <v>18</v>
      </c>
      <c r="G96" s="96">
        <f t="shared" si="0"/>
        <v>108</v>
      </c>
      <c r="H96" s="12" t="s">
        <v>517</v>
      </c>
    </row>
    <row r="97" spans="1:9" ht="21" customHeight="1">
      <c r="A97" s="12">
        <v>23</v>
      </c>
      <c r="B97" s="88" t="s">
        <v>526</v>
      </c>
      <c r="C97" s="88" t="s">
        <v>527</v>
      </c>
      <c r="D97" s="88" t="s">
        <v>88</v>
      </c>
      <c r="E97" s="88">
        <v>5</v>
      </c>
      <c r="F97" s="88">
        <v>15</v>
      </c>
      <c r="G97" s="96">
        <f t="shared" si="0"/>
        <v>75</v>
      </c>
      <c r="H97" s="12" t="s">
        <v>517</v>
      </c>
    </row>
    <row r="98" spans="1:9" ht="21" customHeight="1">
      <c r="A98" s="12">
        <v>24</v>
      </c>
      <c r="B98" s="88" t="s">
        <v>528</v>
      </c>
      <c r="C98" s="88" t="s">
        <v>529</v>
      </c>
      <c r="D98" s="88" t="s">
        <v>133</v>
      </c>
      <c r="E98" s="88">
        <v>2</v>
      </c>
      <c r="F98" s="88">
        <v>45</v>
      </c>
      <c r="G98" s="96">
        <f t="shared" si="0"/>
        <v>90</v>
      </c>
      <c r="H98" s="12" t="s">
        <v>119</v>
      </c>
    </row>
    <row r="99" spans="1:9" ht="21" customHeight="1">
      <c r="A99" s="12">
        <v>25</v>
      </c>
      <c r="B99" s="88" t="s">
        <v>530</v>
      </c>
      <c r="C99" s="88" t="s">
        <v>531</v>
      </c>
      <c r="D99" s="88" t="s">
        <v>88</v>
      </c>
      <c r="E99" s="88">
        <v>2</v>
      </c>
      <c r="F99" s="88">
        <v>30</v>
      </c>
      <c r="G99" s="96">
        <f t="shared" si="0"/>
        <v>60</v>
      </c>
      <c r="H99" s="12" t="s">
        <v>517</v>
      </c>
    </row>
    <row r="100" spans="1:9" ht="21" customHeight="1">
      <c r="A100" s="238" t="s">
        <v>102</v>
      </c>
      <c r="B100" s="238"/>
      <c r="C100" s="238"/>
      <c r="D100" s="238"/>
      <c r="E100" s="238"/>
      <c r="F100" s="238"/>
      <c r="G100" s="100">
        <f>SUM(G7:G99)</f>
        <v>5453</v>
      </c>
      <c r="H100" s="12"/>
      <c r="I100" s="3" t="s">
        <v>532</v>
      </c>
    </row>
    <row r="101" spans="1:9">
      <c r="A101" s="265" t="s">
        <v>103</v>
      </c>
      <c r="B101" s="265"/>
      <c r="C101" s="265"/>
      <c r="D101" s="265"/>
      <c r="E101" s="265"/>
      <c r="F101" s="265"/>
      <c r="G101" s="266"/>
      <c r="H101" s="265"/>
    </row>
    <row r="102" spans="1:9">
      <c r="A102" s="265" t="s">
        <v>104</v>
      </c>
      <c r="B102" s="265"/>
      <c r="C102" s="265"/>
      <c r="D102" s="265"/>
      <c r="E102" s="265"/>
      <c r="F102" s="265"/>
      <c r="G102" s="266"/>
      <c r="H102" s="265"/>
    </row>
    <row r="103" spans="1:9">
      <c r="A103" s="265" t="s">
        <v>105</v>
      </c>
      <c r="B103" s="265"/>
      <c r="C103" s="95"/>
      <c r="D103" s="265" t="s">
        <v>106</v>
      </c>
      <c r="E103" s="265"/>
      <c r="F103" s="265"/>
      <c r="G103" s="266"/>
      <c r="H103" s="265"/>
    </row>
    <row r="104" spans="1:9">
      <c r="A104" s="265" t="s">
        <v>107</v>
      </c>
      <c r="B104" s="265"/>
      <c r="C104" s="95"/>
      <c r="D104" s="265" t="s">
        <v>107</v>
      </c>
      <c r="E104" s="265"/>
      <c r="F104" s="265"/>
      <c r="G104" s="266"/>
      <c r="H104" s="265"/>
    </row>
    <row r="105" spans="1:9">
      <c r="A105" s="265" t="s">
        <v>108</v>
      </c>
      <c r="B105" s="265"/>
      <c r="C105" s="95"/>
      <c r="D105" s="265" t="s">
        <v>108</v>
      </c>
      <c r="E105" s="265"/>
      <c r="F105" s="265"/>
      <c r="G105" s="266"/>
      <c r="H105" s="265"/>
    </row>
  </sheetData>
  <mergeCells count="19">
    <mergeCell ref="A105:B105"/>
    <mergeCell ref="D105:H105"/>
    <mergeCell ref="A101:H101"/>
    <mergeCell ref="A102:H102"/>
    <mergeCell ref="A103:B103"/>
    <mergeCell ref="D103:H103"/>
    <mergeCell ref="A104:B104"/>
    <mergeCell ref="D104:H104"/>
    <mergeCell ref="A5:B5"/>
    <mergeCell ref="C5:F5"/>
    <mergeCell ref="G5:H5"/>
    <mergeCell ref="A100:B100"/>
    <mergeCell ref="C100:F100"/>
    <mergeCell ref="A1:H1"/>
    <mergeCell ref="A2:H2"/>
    <mergeCell ref="A3:B3"/>
    <mergeCell ref="C3:F3"/>
    <mergeCell ref="A4:B4"/>
    <mergeCell ref="C4:F4"/>
  </mergeCells>
  <phoneticPr fontId="61" type="noConversion"/>
  <pageMargins left="0.7" right="0.7"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27"/>
  <sheetViews>
    <sheetView topLeftCell="A5" workbookViewId="0">
      <selection activeCell="C10" sqref="C10"/>
    </sheetView>
  </sheetViews>
  <sheetFormatPr baseColWidth="10" defaultColWidth="11.83203125" defaultRowHeight="15"/>
  <cols>
    <col min="1" max="1" width="5" style="60" customWidth="1"/>
    <col min="2" max="2" width="20" style="60" customWidth="1"/>
    <col min="3" max="3" width="22.1640625" style="60" customWidth="1"/>
    <col min="4" max="4" width="5" style="60" customWidth="1"/>
    <col min="5" max="7" width="8.1640625" style="60" customWidth="1"/>
    <col min="8" max="8" width="20" style="60" customWidth="1"/>
    <col min="9" max="16384" width="11.83203125" style="60"/>
  </cols>
  <sheetData>
    <row r="1" spans="1:8" ht="20" customHeight="1">
      <c r="A1" s="217" t="s">
        <v>61</v>
      </c>
      <c r="B1" s="218"/>
      <c r="C1" s="218"/>
      <c r="D1" s="218"/>
      <c r="E1" s="218"/>
      <c r="F1" s="218"/>
      <c r="G1" s="218"/>
      <c r="H1" s="218"/>
    </row>
    <row r="2" spans="1:8" ht="20" customHeight="1">
      <c r="A2" s="226" t="s">
        <v>62</v>
      </c>
      <c r="B2" s="226"/>
      <c r="C2" s="226"/>
      <c r="D2" s="226"/>
      <c r="E2" s="226"/>
      <c r="F2" s="226"/>
      <c r="G2" s="226"/>
      <c r="H2" s="226"/>
    </row>
    <row r="3" spans="1:8" ht="20" customHeight="1">
      <c r="A3" s="220" t="s">
        <v>63</v>
      </c>
      <c r="B3" s="220"/>
      <c r="C3" s="220" t="s">
        <v>533</v>
      </c>
      <c r="D3" s="220"/>
      <c r="E3" s="220"/>
      <c r="F3" s="220"/>
      <c r="G3" s="65"/>
      <c r="H3" s="65"/>
    </row>
    <row r="4" spans="1:8" ht="20" customHeight="1">
      <c r="A4" s="220" t="s">
        <v>110</v>
      </c>
      <c r="B4" s="220"/>
      <c r="C4" s="220" t="s">
        <v>111</v>
      </c>
      <c r="D4" s="220"/>
      <c r="E4" s="220"/>
      <c r="F4" s="220"/>
      <c r="G4" s="65"/>
      <c r="H4" s="65"/>
    </row>
    <row r="5" spans="1:8" ht="20" customHeight="1">
      <c r="A5" s="220" t="s">
        <v>534</v>
      </c>
      <c r="B5" s="220"/>
      <c r="C5" s="220" t="s">
        <v>535</v>
      </c>
      <c r="D5" s="220"/>
      <c r="E5" s="220"/>
      <c r="F5" s="220"/>
      <c r="G5" s="220" t="s">
        <v>113</v>
      </c>
      <c r="H5" s="220"/>
    </row>
    <row r="6" spans="1:8" ht="20" customHeight="1">
      <c r="A6" s="61" t="s">
        <v>70</v>
      </c>
      <c r="B6" s="61" t="s">
        <v>71</v>
      </c>
      <c r="C6" s="61" t="s">
        <v>72</v>
      </c>
      <c r="D6" s="61" t="s">
        <v>73</v>
      </c>
      <c r="E6" s="61" t="s">
        <v>74</v>
      </c>
      <c r="F6" s="61" t="s">
        <v>75</v>
      </c>
      <c r="G6" s="61" t="s">
        <v>76</v>
      </c>
      <c r="H6" s="61" t="s">
        <v>12</v>
      </c>
    </row>
    <row r="7" spans="1:8" ht="20" customHeight="1">
      <c r="A7" s="62">
        <v>1</v>
      </c>
      <c r="B7" s="21" t="s">
        <v>536</v>
      </c>
      <c r="C7" s="21" t="s">
        <v>537</v>
      </c>
      <c r="D7" s="21" t="s">
        <v>118</v>
      </c>
      <c r="E7" s="21">
        <v>3</v>
      </c>
      <c r="F7" s="21">
        <v>10</v>
      </c>
      <c r="G7" s="21">
        <f t="shared" ref="G7:G21" si="0">E7*F7</f>
        <v>30</v>
      </c>
      <c r="H7" s="42"/>
    </row>
    <row r="8" spans="1:8" ht="20" customHeight="1">
      <c r="A8" s="62">
        <v>2</v>
      </c>
      <c r="B8" s="21" t="s">
        <v>536</v>
      </c>
      <c r="C8" s="21" t="s">
        <v>538</v>
      </c>
      <c r="D8" s="21" t="s">
        <v>118</v>
      </c>
      <c r="E8" s="21">
        <v>3</v>
      </c>
      <c r="F8" s="21">
        <v>10</v>
      </c>
      <c r="G8" s="21">
        <f t="shared" si="0"/>
        <v>30</v>
      </c>
      <c r="H8" s="42"/>
    </row>
    <row r="9" spans="1:8" ht="20" customHeight="1">
      <c r="A9" s="62">
        <v>3</v>
      </c>
      <c r="B9" s="25" t="s">
        <v>316</v>
      </c>
      <c r="C9" s="25" t="s">
        <v>81</v>
      </c>
      <c r="D9" s="25" t="s">
        <v>82</v>
      </c>
      <c r="E9" s="25">
        <v>10</v>
      </c>
      <c r="F9" s="58">
        <v>65</v>
      </c>
      <c r="G9" s="21">
        <f t="shared" si="0"/>
        <v>650</v>
      </c>
      <c r="H9" s="25" t="s">
        <v>341</v>
      </c>
    </row>
    <row r="10" spans="1:8" ht="20" customHeight="1">
      <c r="A10" s="62">
        <v>4</v>
      </c>
      <c r="B10" s="25" t="s">
        <v>316</v>
      </c>
      <c r="C10" s="25" t="s">
        <v>317</v>
      </c>
      <c r="D10" s="25" t="s">
        <v>82</v>
      </c>
      <c r="E10" s="25">
        <v>10</v>
      </c>
      <c r="F10" s="58">
        <v>65</v>
      </c>
      <c r="G10" s="21">
        <f t="shared" si="0"/>
        <v>650</v>
      </c>
      <c r="H10" s="25" t="s">
        <v>341</v>
      </c>
    </row>
    <row r="11" spans="1:8" ht="20" customHeight="1">
      <c r="A11" s="62">
        <v>5</v>
      </c>
      <c r="B11" s="25" t="s">
        <v>316</v>
      </c>
      <c r="C11" s="25" t="s">
        <v>539</v>
      </c>
      <c r="D11" s="25" t="s">
        <v>82</v>
      </c>
      <c r="E11" s="25">
        <v>2</v>
      </c>
      <c r="F11" s="58">
        <v>65</v>
      </c>
      <c r="G11" s="21">
        <f t="shared" si="0"/>
        <v>130</v>
      </c>
      <c r="H11" s="25" t="s">
        <v>341</v>
      </c>
    </row>
    <row r="12" spans="1:8" ht="20" customHeight="1">
      <c r="A12" s="62">
        <v>6</v>
      </c>
      <c r="B12" s="25" t="s">
        <v>383</v>
      </c>
      <c r="C12" s="25" t="s">
        <v>384</v>
      </c>
      <c r="D12" s="25" t="s">
        <v>88</v>
      </c>
      <c r="E12" s="25">
        <v>30</v>
      </c>
      <c r="F12" s="25">
        <v>25</v>
      </c>
      <c r="G12" s="25">
        <f t="shared" si="0"/>
        <v>750</v>
      </c>
      <c r="H12" s="53" t="s">
        <v>312</v>
      </c>
    </row>
    <row r="13" spans="1:8" ht="20" customHeight="1">
      <c r="A13" s="62">
        <v>7</v>
      </c>
      <c r="B13" s="25" t="s">
        <v>385</v>
      </c>
      <c r="C13" s="25" t="s">
        <v>386</v>
      </c>
      <c r="D13" s="25" t="s">
        <v>88</v>
      </c>
      <c r="E13" s="25">
        <v>30</v>
      </c>
      <c r="F13" s="25">
        <v>15</v>
      </c>
      <c r="G13" s="25">
        <f t="shared" si="0"/>
        <v>450</v>
      </c>
      <c r="H13" s="53" t="s">
        <v>312</v>
      </c>
    </row>
    <row r="14" spans="1:8" ht="20" customHeight="1">
      <c r="A14" s="62">
        <v>8</v>
      </c>
      <c r="B14" s="25" t="s">
        <v>387</v>
      </c>
      <c r="C14" s="25" t="s">
        <v>388</v>
      </c>
      <c r="D14" s="25" t="s">
        <v>88</v>
      </c>
      <c r="E14" s="25">
        <v>60</v>
      </c>
      <c r="F14" s="25">
        <v>20</v>
      </c>
      <c r="G14" s="25">
        <f t="shared" si="0"/>
        <v>1200</v>
      </c>
      <c r="H14" s="53" t="s">
        <v>312</v>
      </c>
    </row>
    <row r="15" spans="1:8" ht="20" customHeight="1">
      <c r="A15" s="62">
        <v>9</v>
      </c>
      <c r="B15" s="25" t="s">
        <v>389</v>
      </c>
      <c r="C15" s="42" t="s">
        <v>390</v>
      </c>
      <c r="D15" s="25" t="s">
        <v>88</v>
      </c>
      <c r="E15" s="25">
        <v>100</v>
      </c>
      <c r="F15" s="25">
        <v>1.1000000000000001</v>
      </c>
      <c r="G15" s="25">
        <f t="shared" si="0"/>
        <v>110.00000000000001</v>
      </c>
      <c r="H15" s="53" t="s">
        <v>312</v>
      </c>
    </row>
    <row r="16" spans="1:8" ht="20" customHeight="1">
      <c r="A16" s="62">
        <v>10</v>
      </c>
      <c r="B16" s="25" t="s">
        <v>391</v>
      </c>
      <c r="C16" s="42" t="s">
        <v>390</v>
      </c>
      <c r="D16" s="25" t="s">
        <v>88</v>
      </c>
      <c r="E16" s="25">
        <v>60</v>
      </c>
      <c r="F16" s="25">
        <v>5</v>
      </c>
      <c r="G16" s="25">
        <f t="shared" si="0"/>
        <v>300</v>
      </c>
      <c r="H16" s="53" t="s">
        <v>312</v>
      </c>
    </row>
    <row r="17" spans="1:8" ht="20" customHeight="1">
      <c r="A17" s="62">
        <v>11</v>
      </c>
      <c r="B17" s="25" t="s">
        <v>392</v>
      </c>
      <c r="C17" s="42" t="s">
        <v>390</v>
      </c>
      <c r="D17" s="25" t="s">
        <v>88</v>
      </c>
      <c r="E17" s="25">
        <v>60</v>
      </c>
      <c r="F17" s="25">
        <v>8</v>
      </c>
      <c r="G17" s="25">
        <f t="shared" si="0"/>
        <v>480</v>
      </c>
      <c r="H17" s="53" t="s">
        <v>312</v>
      </c>
    </row>
    <row r="18" spans="1:8" ht="20" customHeight="1">
      <c r="A18" s="62">
        <v>12</v>
      </c>
      <c r="B18" s="25" t="s">
        <v>393</v>
      </c>
      <c r="C18" s="42" t="s">
        <v>390</v>
      </c>
      <c r="D18" s="25" t="s">
        <v>88</v>
      </c>
      <c r="E18" s="25">
        <v>60</v>
      </c>
      <c r="F18" s="25">
        <v>12</v>
      </c>
      <c r="G18" s="25">
        <f t="shared" si="0"/>
        <v>720</v>
      </c>
      <c r="H18" s="53" t="s">
        <v>312</v>
      </c>
    </row>
    <row r="19" spans="1:8" ht="20" customHeight="1">
      <c r="A19" s="62">
        <v>13</v>
      </c>
      <c r="B19" s="25" t="s">
        <v>394</v>
      </c>
      <c r="C19" s="42" t="s">
        <v>390</v>
      </c>
      <c r="D19" s="25" t="s">
        <v>88</v>
      </c>
      <c r="E19" s="25">
        <v>60</v>
      </c>
      <c r="F19" s="25">
        <v>12</v>
      </c>
      <c r="G19" s="25">
        <f t="shared" si="0"/>
        <v>720</v>
      </c>
      <c r="H19" s="53" t="s">
        <v>312</v>
      </c>
    </row>
    <row r="20" spans="1:8" ht="20" customHeight="1">
      <c r="A20" s="62">
        <v>14</v>
      </c>
      <c r="B20" s="25" t="s">
        <v>395</v>
      </c>
      <c r="C20" s="42" t="s">
        <v>390</v>
      </c>
      <c r="D20" s="25" t="s">
        <v>88</v>
      </c>
      <c r="E20" s="25">
        <v>60</v>
      </c>
      <c r="F20" s="25">
        <v>12</v>
      </c>
      <c r="G20" s="25">
        <f t="shared" si="0"/>
        <v>720</v>
      </c>
      <c r="H20" s="53" t="s">
        <v>312</v>
      </c>
    </row>
    <row r="21" spans="1:8" ht="20" customHeight="1">
      <c r="A21" s="62">
        <v>15</v>
      </c>
      <c r="B21" s="63" t="s">
        <v>397</v>
      </c>
      <c r="C21" s="42" t="s">
        <v>390</v>
      </c>
      <c r="D21" s="25" t="s">
        <v>88</v>
      </c>
      <c r="E21" s="25">
        <v>60</v>
      </c>
      <c r="F21" s="25">
        <v>3</v>
      </c>
      <c r="G21" s="25">
        <f t="shared" si="0"/>
        <v>180</v>
      </c>
      <c r="H21" s="53" t="s">
        <v>312</v>
      </c>
    </row>
    <row r="22" spans="1:8">
      <c r="A22" s="221" t="s">
        <v>102</v>
      </c>
      <c r="B22" s="221"/>
      <c r="C22" s="222"/>
      <c r="D22" s="222"/>
      <c r="E22" s="222"/>
      <c r="F22" s="222"/>
      <c r="G22" s="64">
        <f>SUM(G7:G21)</f>
        <v>7120</v>
      </c>
      <c r="H22" s="68"/>
    </row>
    <row r="23" spans="1:8">
      <c r="A23" s="220" t="s">
        <v>103</v>
      </c>
      <c r="B23" s="220"/>
      <c r="C23" s="220"/>
      <c r="D23" s="220"/>
      <c r="E23" s="220"/>
      <c r="F23" s="220"/>
      <c r="G23" s="220"/>
      <c r="H23" s="220"/>
    </row>
    <row r="24" spans="1:8">
      <c r="A24" s="220" t="s">
        <v>104</v>
      </c>
      <c r="B24" s="220"/>
      <c r="C24" s="220"/>
      <c r="D24" s="220"/>
      <c r="E24" s="220"/>
      <c r="F24" s="220"/>
      <c r="G24" s="220"/>
      <c r="H24" s="220"/>
    </row>
    <row r="25" spans="1:8">
      <c r="A25" s="220" t="s">
        <v>105</v>
      </c>
      <c r="B25" s="220"/>
      <c r="C25" s="65"/>
      <c r="D25" s="220" t="s">
        <v>106</v>
      </c>
      <c r="E25" s="220"/>
      <c r="F25" s="220"/>
      <c r="G25" s="220"/>
      <c r="H25" s="220"/>
    </row>
    <row r="26" spans="1:8">
      <c r="A26" s="220" t="s">
        <v>107</v>
      </c>
      <c r="B26" s="220"/>
      <c r="C26" s="65"/>
      <c r="D26" s="220" t="s">
        <v>107</v>
      </c>
      <c r="E26" s="220"/>
      <c r="F26" s="220"/>
      <c r="G26" s="220"/>
      <c r="H26" s="220"/>
    </row>
    <row r="27" spans="1:8">
      <c r="A27" s="220" t="s">
        <v>108</v>
      </c>
      <c r="B27" s="220"/>
      <c r="C27" s="65"/>
      <c r="D27" s="220" t="s">
        <v>108</v>
      </c>
      <c r="E27" s="220"/>
      <c r="F27" s="220"/>
      <c r="G27" s="220"/>
      <c r="H27" s="220"/>
    </row>
  </sheetData>
  <mergeCells count="19">
    <mergeCell ref="A27:B27"/>
    <mergeCell ref="D27:H27"/>
    <mergeCell ref="A23:H23"/>
    <mergeCell ref="A24:H24"/>
    <mergeCell ref="A25:B25"/>
    <mergeCell ref="D25:H25"/>
    <mergeCell ref="A26:B26"/>
    <mergeCell ref="D26:H26"/>
    <mergeCell ref="A5:B5"/>
    <mergeCell ref="C5:F5"/>
    <mergeCell ref="G5:H5"/>
    <mergeCell ref="A22:B22"/>
    <mergeCell ref="C22:F22"/>
    <mergeCell ref="A1:H1"/>
    <mergeCell ref="A2:H2"/>
    <mergeCell ref="A3:B3"/>
    <mergeCell ref="C3:F3"/>
    <mergeCell ref="A4:B4"/>
    <mergeCell ref="C4:F4"/>
  </mergeCells>
  <phoneticPr fontId="61" type="noConversion"/>
  <pageMargins left="0.7" right="0.7" top="0.75" bottom="0.75" header="0.3" footer="0.3"/>
  <pageSetup paperSize="9" scale="92" fitToHeight="0"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55"/>
  <sheetViews>
    <sheetView topLeftCell="A2" workbookViewId="0">
      <selection activeCell="B18" sqref="B18:H18"/>
    </sheetView>
  </sheetViews>
  <sheetFormatPr baseColWidth="10" defaultColWidth="9.5" defaultRowHeight="15"/>
  <cols>
    <col min="1" max="1" width="5" style="3" customWidth="1"/>
    <col min="2" max="2" width="20.1640625" style="3" customWidth="1"/>
    <col min="3" max="3" width="22.5" style="3" customWidth="1"/>
    <col min="4" max="4" width="5.5" style="3" customWidth="1"/>
    <col min="5" max="6" width="9.33203125" style="3" customWidth="1"/>
    <col min="7" max="7" width="11" style="3" customWidth="1"/>
    <col min="8" max="8" width="20.1640625" style="3" customWidth="1"/>
    <col min="9" max="16384" width="9.5" style="3"/>
  </cols>
  <sheetData>
    <row r="1" spans="1:8" ht="21" customHeight="1">
      <c r="A1" s="253" t="s">
        <v>61</v>
      </c>
      <c r="B1" s="254"/>
      <c r="C1" s="254"/>
      <c r="D1" s="254"/>
      <c r="E1" s="254"/>
      <c r="F1" s="254"/>
      <c r="G1" s="254"/>
      <c r="H1" s="254"/>
    </row>
    <row r="2" spans="1:8" ht="14.5" customHeight="1">
      <c r="A2" s="256" t="s">
        <v>62</v>
      </c>
      <c r="B2" s="256"/>
      <c r="C2" s="256"/>
      <c r="D2" s="256"/>
      <c r="E2" s="256"/>
      <c r="F2" s="256"/>
      <c r="G2" s="256"/>
      <c r="H2" s="256"/>
    </row>
    <row r="3" spans="1:8" ht="14.5" customHeight="1">
      <c r="A3" s="258" t="s">
        <v>63</v>
      </c>
      <c r="B3" s="258"/>
      <c r="C3" s="258" t="s">
        <v>540</v>
      </c>
      <c r="D3" s="258"/>
      <c r="E3" s="258"/>
      <c r="F3" s="258"/>
      <c r="G3" s="9"/>
      <c r="H3" s="9"/>
    </row>
    <row r="4" spans="1:8" ht="14.5" customHeight="1">
      <c r="A4" s="258" t="s">
        <v>153</v>
      </c>
      <c r="B4" s="258"/>
      <c r="C4" s="258" t="s">
        <v>541</v>
      </c>
      <c r="D4" s="258"/>
      <c r="E4" s="258"/>
      <c r="F4" s="258"/>
      <c r="G4" s="9"/>
      <c r="H4" s="9"/>
    </row>
    <row r="5" spans="1:8" ht="14.5" customHeight="1">
      <c r="A5" s="267" t="s">
        <v>542</v>
      </c>
      <c r="B5" s="267"/>
      <c r="C5" s="258" t="s">
        <v>543</v>
      </c>
      <c r="D5" s="258"/>
      <c r="E5" s="258"/>
      <c r="F5" s="258"/>
      <c r="G5" s="267" t="s">
        <v>157</v>
      </c>
      <c r="H5" s="267"/>
    </row>
    <row r="6" spans="1:8" ht="21" customHeight="1">
      <c r="A6" s="4" t="s">
        <v>70</v>
      </c>
      <c r="B6" s="4" t="s">
        <v>71</v>
      </c>
      <c r="C6" s="4" t="s">
        <v>72</v>
      </c>
      <c r="D6" s="4" t="s">
        <v>73</v>
      </c>
      <c r="E6" s="4" t="s">
        <v>74</v>
      </c>
      <c r="F6" s="4" t="s">
        <v>75</v>
      </c>
      <c r="G6" s="4" t="s">
        <v>76</v>
      </c>
      <c r="H6" s="4" t="s">
        <v>12</v>
      </c>
    </row>
    <row r="7" spans="1:8" ht="21" customHeight="1">
      <c r="A7" s="43">
        <v>1</v>
      </c>
      <c r="B7" s="75" t="s">
        <v>98</v>
      </c>
      <c r="C7" s="90" t="s">
        <v>544</v>
      </c>
      <c r="D7" s="75" t="s">
        <v>146</v>
      </c>
      <c r="E7" s="75">
        <v>30</v>
      </c>
      <c r="F7" s="43">
        <v>2</v>
      </c>
      <c r="G7" s="43">
        <f t="shared" ref="G7:G17" si="0">E7*F7</f>
        <v>60</v>
      </c>
      <c r="H7" s="53" t="s">
        <v>312</v>
      </c>
    </row>
    <row r="8" spans="1:8" ht="21" customHeight="1">
      <c r="A8" s="43">
        <v>2</v>
      </c>
      <c r="B8" s="75" t="s">
        <v>98</v>
      </c>
      <c r="C8" s="90" t="s">
        <v>545</v>
      </c>
      <c r="D8" s="75" t="s">
        <v>146</v>
      </c>
      <c r="E8" s="75">
        <v>30</v>
      </c>
      <c r="F8" s="43">
        <v>2</v>
      </c>
      <c r="G8" s="43">
        <f t="shared" si="0"/>
        <v>60</v>
      </c>
      <c r="H8" s="53" t="s">
        <v>312</v>
      </c>
    </row>
    <row r="9" spans="1:8" ht="21" customHeight="1">
      <c r="A9" s="43">
        <v>3</v>
      </c>
      <c r="B9" s="75" t="s">
        <v>98</v>
      </c>
      <c r="C9" s="90" t="s">
        <v>546</v>
      </c>
      <c r="D9" s="75" t="s">
        <v>146</v>
      </c>
      <c r="E9" s="75">
        <v>30</v>
      </c>
      <c r="F9" s="43">
        <v>2</v>
      </c>
      <c r="G9" s="43">
        <f t="shared" si="0"/>
        <v>60</v>
      </c>
      <c r="H9" s="53" t="s">
        <v>312</v>
      </c>
    </row>
    <row r="10" spans="1:8" ht="21" customHeight="1">
      <c r="A10" s="43">
        <v>4</v>
      </c>
      <c r="B10" s="75" t="s">
        <v>547</v>
      </c>
      <c r="C10" s="75" t="s">
        <v>548</v>
      </c>
      <c r="D10" s="75" t="s">
        <v>146</v>
      </c>
      <c r="E10" s="75">
        <v>30</v>
      </c>
      <c r="F10" s="43">
        <v>7</v>
      </c>
      <c r="G10" s="43">
        <f t="shared" si="0"/>
        <v>210</v>
      </c>
      <c r="H10" s="53" t="s">
        <v>312</v>
      </c>
    </row>
    <row r="11" spans="1:8" ht="21" customHeight="1">
      <c r="A11" s="43">
        <v>5</v>
      </c>
      <c r="B11" s="75" t="s">
        <v>547</v>
      </c>
      <c r="C11" s="75" t="s">
        <v>549</v>
      </c>
      <c r="D11" s="75" t="s">
        <v>146</v>
      </c>
      <c r="E11" s="75">
        <v>30</v>
      </c>
      <c r="F11" s="43">
        <v>7</v>
      </c>
      <c r="G11" s="43">
        <f t="shared" si="0"/>
        <v>210</v>
      </c>
      <c r="H11" s="53" t="s">
        <v>312</v>
      </c>
    </row>
    <row r="12" spans="1:8" ht="21" customHeight="1">
      <c r="A12" s="43">
        <v>6</v>
      </c>
      <c r="B12" s="75" t="s">
        <v>547</v>
      </c>
      <c r="C12" s="75" t="s">
        <v>550</v>
      </c>
      <c r="D12" s="75" t="s">
        <v>146</v>
      </c>
      <c r="E12" s="75">
        <v>30</v>
      </c>
      <c r="F12" s="43">
        <v>7</v>
      </c>
      <c r="G12" s="43">
        <f t="shared" si="0"/>
        <v>210</v>
      </c>
      <c r="H12" s="53" t="s">
        <v>312</v>
      </c>
    </row>
    <row r="13" spans="1:8" ht="21" customHeight="1">
      <c r="A13" s="43">
        <v>7</v>
      </c>
      <c r="B13" s="75" t="s">
        <v>551</v>
      </c>
      <c r="C13" s="75" t="s">
        <v>552</v>
      </c>
      <c r="D13" s="43" t="s">
        <v>146</v>
      </c>
      <c r="E13" s="43">
        <v>30</v>
      </c>
      <c r="F13" s="43">
        <v>8</v>
      </c>
      <c r="G13" s="43">
        <f t="shared" si="0"/>
        <v>240</v>
      </c>
      <c r="H13" s="53" t="s">
        <v>312</v>
      </c>
    </row>
    <row r="14" spans="1:8" ht="21" customHeight="1">
      <c r="A14" s="43">
        <v>8</v>
      </c>
      <c r="B14" s="75" t="s">
        <v>551</v>
      </c>
      <c r="C14" s="75" t="s">
        <v>553</v>
      </c>
      <c r="D14" s="75" t="s">
        <v>146</v>
      </c>
      <c r="E14" s="75">
        <v>30</v>
      </c>
      <c r="F14" s="43">
        <v>8</v>
      </c>
      <c r="G14" s="43">
        <f t="shared" si="0"/>
        <v>240</v>
      </c>
      <c r="H14" s="53" t="s">
        <v>312</v>
      </c>
    </row>
    <row r="15" spans="1:8" ht="21" customHeight="1">
      <c r="A15" s="43">
        <v>9</v>
      </c>
      <c r="B15" s="43" t="s">
        <v>554</v>
      </c>
      <c r="C15" s="91" t="s">
        <v>555</v>
      </c>
      <c r="D15" s="43" t="s">
        <v>133</v>
      </c>
      <c r="E15" s="43">
        <v>20</v>
      </c>
      <c r="F15" s="43">
        <v>15</v>
      </c>
      <c r="G15" s="4">
        <f t="shared" si="0"/>
        <v>300</v>
      </c>
      <c r="H15" s="92" t="s">
        <v>556</v>
      </c>
    </row>
    <row r="16" spans="1:8" ht="21" customHeight="1">
      <c r="A16" s="43">
        <v>10</v>
      </c>
      <c r="B16" s="43" t="s">
        <v>557</v>
      </c>
      <c r="C16" s="43" t="s">
        <v>558</v>
      </c>
      <c r="D16" s="43" t="s">
        <v>88</v>
      </c>
      <c r="E16" s="43">
        <v>20</v>
      </c>
      <c r="F16" s="43">
        <v>5</v>
      </c>
      <c r="G16" s="43">
        <f t="shared" si="0"/>
        <v>100</v>
      </c>
      <c r="H16" s="53" t="s">
        <v>312</v>
      </c>
    </row>
    <row r="17" spans="1:8" ht="21" customHeight="1">
      <c r="A17" s="43">
        <v>11</v>
      </c>
      <c r="B17" s="63" t="s">
        <v>369</v>
      </c>
      <c r="C17" s="43" t="s">
        <v>559</v>
      </c>
      <c r="D17" s="63" t="s">
        <v>228</v>
      </c>
      <c r="E17" s="88">
        <v>15</v>
      </c>
      <c r="F17" s="88">
        <v>50</v>
      </c>
      <c r="G17" s="88">
        <f t="shared" si="0"/>
        <v>750</v>
      </c>
      <c r="H17" s="12" t="s">
        <v>560</v>
      </c>
    </row>
    <row r="18" spans="1:8" ht="21" customHeight="1">
      <c r="A18" s="43">
        <v>12</v>
      </c>
      <c r="B18" s="63" t="s">
        <v>561</v>
      </c>
      <c r="C18" s="43" t="s">
        <v>562</v>
      </c>
      <c r="D18" s="63" t="s">
        <v>88</v>
      </c>
      <c r="E18" s="63">
        <v>2</v>
      </c>
      <c r="F18" s="63" t="s">
        <v>563</v>
      </c>
      <c r="G18" s="63" t="s">
        <v>564</v>
      </c>
      <c r="H18" s="63" t="s">
        <v>565</v>
      </c>
    </row>
    <row r="19" spans="1:8" ht="21" customHeight="1">
      <c r="A19" s="268">
        <v>13</v>
      </c>
      <c r="B19" s="53" t="s">
        <v>566</v>
      </c>
      <c r="C19" s="53" t="s">
        <v>567</v>
      </c>
      <c r="D19" s="53" t="s">
        <v>228</v>
      </c>
      <c r="E19" s="53">
        <v>1</v>
      </c>
      <c r="F19" s="53">
        <v>970</v>
      </c>
      <c r="G19" s="53">
        <f>E19*F19</f>
        <v>970</v>
      </c>
      <c r="H19" s="53" t="s">
        <v>568</v>
      </c>
    </row>
    <row r="20" spans="1:8" ht="21" customHeight="1">
      <c r="A20" s="269"/>
      <c r="B20" s="53" t="s">
        <v>569</v>
      </c>
      <c r="C20" s="53" t="s">
        <v>570</v>
      </c>
      <c r="D20" s="53" t="s">
        <v>88</v>
      </c>
      <c r="E20" s="53">
        <v>3</v>
      </c>
      <c r="F20" s="53"/>
      <c r="G20" s="53"/>
      <c r="H20" s="53" t="s">
        <v>119</v>
      </c>
    </row>
    <row r="21" spans="1:8" ht="21" customHeight="1">
      <c r="A21" s="269"/>
      <c r="B21" s="53" t="s">
        <v>571</v>
      </c>
      <c r="C21" s="53" t="s">
        <v>572</v>
      </c>
      <c r="D21" s="53" t="s">
        <v>88</v>
      </c>
      <c r="E21" s="53">
        <v>1</v>
      </c>
      <c r="F21" s="53"/>
      <c r="G21" s="53"/>
      <c r="H21" s="53" t="s">
        <v>312</v>
      </c>
    </row>
    <row r="22" spans="1:8" ht="21" customHeight="1">
      <c r="A22" s="269"/>
      <c r="B22" s="53" t="s">
        <v>573</v>
      </c>
      <c r="C22" s="53" t="s">
        <v>574</v>
      </c>
      <c r="D22" s="53" t="s">
        <v>88</v>
      </c>
      <c r="E22" s="53">
        <v>1</v>
      </c>
      <c r="F22" s="53"/>
      <c r="G22" s="53"/>
      <c r="H22" s="53" t="s">
        <v>312</v>
      </c>
    </row>
    <row r="23" spans="1:8" ht="21" customHeight="1">
      <c r="A23" s="269"/>
      <c r="B23" s="53" t="s">
        <v>575</v>
      </c>
      <c r="C23" s="53" t="s">
        <v>576</v>
      </c>
      <c r="D23" s="53" t="s">
        <v>88</v>
      </c>
      <c r="E23" s="53">
        <v>1</v>
      </c>
      <c r="F23" s="53"/>
      <c r="G23" s="53"/>
      <c r="H23" s="53" t="s">
        <v>312</v>
      </c>
    </row>
    <row r="24" spans="1:8" ht="21" customHeight="1">
      <c r="A24" s="269"/>
      <c r="B24" s="53" t="s">
        <v>577</v>
      </c>
      <c r="C24" s="53" t="s">
        <v>578</v>
      </c>
      <c r="D24" s="53" t="s">
        <v>88</v>
      </c>
      <c r="E24" s="53">
        <v>8</v>
      </c>
      <c r="F24" s="53"/>
      <c r="G24" s="53"/>
      <c r="H24" s="53" t="s">
        <v>312</v>
      </c>
    </row>
    <row r="25" spans="1:8" ht="21" customHeight="1">
      <c r="A25" s="269"/>
      <c r="B25" s="53" t="s">
        <v>579</v>
      </c>
      <c r="C25" s="53" t="s">
        <v>580</v>
      </c>
      <c r="D25" s="53" t="s">
        <v>88</v>
      </c>
      <c r="E25" s="53">
        <v>4</v>
      </c>
      <c r="F25" s="53"/>
      <c r="G25" s="53"/>
      <c r="H25" s="53" t="s">
        <v>312</v>
      </c>
    </row>
    <row r="26" spans="1:8" ht="21" customHeight="1">
      <c r="A26" s="269"/>
      <c r="B26" s="78" t="s">
        <v>581</v>
      </c>
      <c r="C26" s="78" t="s">
        <v>582</v>
      </c>
      <c r="D26" s="78" t="s">
        <v>88</v>
      </c>
      <c r="E26" s="78">
        <v>3</v>
      </c>
      <c r="F26" s="84"/>
      <c r="G26" s="53"/>
      <c r="H26" s="53" t="s">
        <v>312</v>
      </c>
    </row>
    <row r="27" spans="1:8" ht="21" customHeight="1">
      <c r="A27" s="269"/>
      <c r="B27" s="53" t="s">
        <v>583</v>
      </c>
      <c r="C27" s="53" t="s">
        <v>584</v>
      </c>
      <c r="D27" s="53" t="s">
        <v>88</v>
      </c>
      <c r="E27" s="53">
        <v>1</v>
      </c>
      <c r="F27" s="53"/>
      <c r="G27" s="53"/>
      <c r="H27" s="53" t="s">
        <v>312</v>
      </c>
    </row>
    <row r="28" spans="1:8" ht="21" customHeight="1">
      <c r="A28" s="269"/>
      <c r="B28" s="53" t="s">
        <v>585</v>
      </c>
      <c r="C28" s="53" t="s">
        <v>586</v>
      </c>
      <c r="D28" s="53" t="s">
        <v>88</v>
      </c>
      <c r="E28" s="53">
        <v>1</v>
      </c>
      <c r="F28" s="53"/>
      <c r="G28" s="53"/>
      <c r="H28" s="53" t="s">
        <v>312</v>
      </c>
    </row>
    <row r="29" spans="1:8" ht="21" customHeight="1">
      <c r="A29" s="269"/>
      <c r="B29" s="53" t="s">
        <v>587</v>
      </c>
      <c r="C29" s="53" t="s">
        <v>588</v>
      </c>
      <c r="D29" s="53" t="s">
        <v>88</v>
      </c>
      <c r="E29" s="53">
        <v>1</v>
      </c>
      <c r="F29" s="53"/>
      <c r="G29" s="53"/>
      <c r="H29" s="53" t="s">
        <v>312</v>
      </c>
    </row>
    <row r="30" spans="1:8" ht="21" customHeight="1">
      <c r="A30" s="269"/>
      <c r="B30" s="53" t="s">
        <v>557</v>
      </c>
      <c r="C30" s="53">
        <v>2020</v>
      </c>
      <c r="D30" s="53" t="s">
        <v>88</v>
      </c>
      <c r="E30" s="53">
        <v>3</v>
      </c>
      <c r="F30" s="53"/>
      <c r="G30" s="53"/>
      <c r="H30" s="53" t="s">
        <v>312</v>
      </c>
    </row>
    <row r="31" spans="1:8" ht="21" customHeight="1">
      <c r="A31" s="269"/>
      <c r="B31" s="53" t="s">
        <v>589</v>
      </c>
      <c r="C31" s="53" t="s">
        <v>590</v>
      </c>
      <c r="D31" s="53" t="s">
        <v>88</v>
      </c>
      <c r="E31" s="53">
        <v>15</v>
      </c>
      <c r="F31" s="53"/>
      <c r="G31" s="53"/>
      <c r="H31" s="53" t="s">
        <v>312</v>
      </c>
    </row>
    <row r="32" spans="1:8" ht="21" customHeight="1">
      <c r="A32" s="270"/>
      <c r="B32" s="53" t="s">
        <v>591</v>
      </c>
      <c r="C32" s="53" t="s">
        <v>592</v>
      </c>
      <c r="D32" s="53" t="s">
        <v>88</v>
      </c>
      <c r="E32" s="53">
        <v>3</v>
      </c>
      <c r="F32" s="53"/>
      <c r="G32" s="53"/>
      <c r="H32" s="53" t="s">
        <v>312</v>
      </c>
    </row>
    <row r="33" spans="1:8" ht="21" customHeight="1">
      <c r="A33" s="268">
        <v>14</v>
      </c>
      <c r="B33" s="53" t="s">
        <v>566</v>
      </c>
      <c r="C33" s="53" t="s">
        <v>593</v>
      </c>
      <c r="D33" s="53" t="s">
        <v>228</v>
      </c>
      <c r="E33" s="53">
        <v>1</v>
      </c>
      <c r="F33" s="53">
        <v>980</v>
      </c>
      <c r="G33" s="53">
        <f>E33*F33</f>
        <v>980</v>
      </c>
      <c r="H33" s="53" t="s">
        <v>312</v>
      </c>
    </row>
    <row r="34" spans="1:8" ht="21" customHeight="1">
      <c r="A34" s="269"/>
      <c r="B34" s="53" t="s">
        <v>594</v>
      </c>
      <c r="C34" s="53" t="s">
        <v>595</v>
      </c>
      <c r="D34" s="53" t="s">
        <v>88</v>
      </c>
      <c r="E34" s="53">
        <v>1</v>
      </c>
      <c r="F34" s="53"/>
      <c r="G34" s="53"/>
      <c r="H34" s="53" t="s">
        <v>312</v>
      </c>
    </row>
    <row r="35" spans="1:8" ht="21" customHeight="1">
      <c r="A35" s="269"/>
      <c r="B35" s="53" t="s">
        <v>596</v>
      </c>
      <c r="C35" s="53" t="s">
        <v>597</v>
      </c>
      <c r="D35" s="53" t="s">
        <v>88</v>
      </c>
      <c r="E35" s="53">
        <v>1</v>
      </c>
      <c r="F35" s="53"/>
      <c r="G35" s="53"/>
      <c r="H35" s="53" t="s">
        <v>312</v>
      </c>
    </row>
    <row r="36" spans="1:8" ht="21" customHeight="1">
      <c r="A36" s="269"/>
      <c r="B36" s="53" t="s">
        <v>598</v>
      </c>
      <c r="C36" s="53" t="s">
        <v>599</v>
      </c>
      <c r="D36" s="53" t="s">
        <v>88</v>
      </c>
      <c r="E36" s="53">
        <v>3</v>
      </c>
      <c r="F36" s="53"/>
      <c r="G36" s="53"/>
      <c r="H36" s="53" t="s">
        <v>312</v>
      </c>
    </row>
    <row r="37" spans="1:8" ht="21" customHeight="1">
      <c r="A37" s="269"/>
      <c r="B37" s="53" t="s">
        <v>600</v>
      </c>
      <c r="C37" s="53" t="s">
        <v>601</v>
      </c>
      <c r="D37" s="53" t="s">
        <v>141</v>
      </c>
      <c r="E37" s="53">
        <v>5</v>
      </c>
      <c r="F37" s="53"/>
      <c r="G37" s="53"/>
      <c r="H37" s="53" t="s">
        <v>119</v>
      </c>
    </row>
    <row r="38" spans="1:8" ht="21" customHeight="1">
      <c r="A38" s="269"/>
      <c r="B38" s="53" t="s">
        <v>598</v>
      </c>
      <c r="C38" s="53" t="s">
        <v>602</v>
      </c>
      <c r="D38" s="53" t="s">
        <v>88</v>
      </c>
      <c r="E38" s="53">
        <v>2</v>
      </c>
      <c r="F38" s="53"/>
      <c r="G38" s="53"/>
      <c r="H38" s="53" t="s">
        <v>119</v>
      </c>
    </row>
    <row r="39" spans="1:8" ht="21" customHeight="1">
      <c r="A39" s="269"/>
      <c r="B39" s="53" t="s">
        <v>230</v>
      </c>
      <c r="C39" s="53" t="s">
        <v>603</v>
      </c>
      <c r="D39" s="53" t="s">
        <v>88</v>
      </c>
      <c r="E39" s="53">
        <v>1</v>
      </c>
      <c r="F39" s="53"/>
      <c r="G39" s="53"/>
      <c r="H39" s="53" t="s">
        <v>119</v>
      </c>
    </row>
    <row r="40" spans="1:8" ht="21" customHeight="1">
      <c r="A40" s="269"/>
      <c r="B40" s="53" t="s">
        <v>230</v>
      </c>
      <c r="C40" s="53" t="s">
        <v>604</v>
      </c>
      <c r="D40" s="53" t="s">
        <v>88</v>
      </c>
      <c r="E40" s="53">
        <v>1</v>
      </c>
      <c r="F40" s="53"/>
      <c r="G40" s="53"/>
      <c r="H40" s="53" t="s">
        <v>119</v>
      </c>
    </row>
    <row r="41" spans="1:8" ht="21" customHeight="1">
      <c r="A41" s="269"/>
      <c r="B41" s="53" t="s">
        <v>230</v>
      </c>
      <c r="C41" s="53" t="s">
        <v>605</v>
      </c>
      <c r="D41" s="53" t="s">
        <v>88</v>
      </c>
      <c r="E41" s="53">
        <v>1</v>
      </c>
      <c r="F41" s="53"/>
      <c r="G41" s="53"/>
      <c r="H41" s="53" t="s">
        <v>119</v>
      </c>
    </row>
    <row r="42" spans="1:8" ht="21" customHeight="1">
      <c r="A42" s="269"/>
      <c r="B42" s="53" t="s">
        <v>606</v>
      </c>
      <c r="C42" s="53" t="s">
        <v>607</v>
      </c>
      <c r="D42" s="53" t="s">
        <v>88</v>
      </c>
      <c r="E42" s="53">
        <v>1</v>
      </c>
      <c r="F42" s="53"/>
      <c r="G42" s="53"/>
      <c r="H42" s="53" t="s">
        <v>119</v>
      </c>
    </row>
    <row r="43" spans="1:8" ht="21" customHeight="1">
      <c r="A43" s="269"/>
      <c r="B43" s="53" t="s">
        <v>608</v>
      </c>
      <c r="C43" s="53" t="s">
        <v>609</v>
      </c>
      <c r="D43" s="53" t="s">
        <v>88</v>
      </c>
      <c r="E43" s="53">
        <v>1</v>
      </c>
      <c r="F43" s="53"/>
      <c r="G43" s="53"/>
      <c r="H43" s="53" t="s">
        <v>312</v>
      </c>
    </row>
    <row r="44" spans="1:8" ht="21" customHeight="1">
      <c r="A44" s="269"/>
      <c r="B44" s="53" t="s">
        <v>610</v>
      </c>
      <c r="C44" s="53" t="s">
        <v>611</v>
      </c>
      <c r="D44" s="53" t="s">
        <v>88</v>
      </c>
      <c r="E44" s="53">
        <v>3</v>
      </c>
      <c r="F44" s="53"/>
      <c r="G44" s="53"/>
      <c r="H44" s="53" t="s">
        <v>119</v>
      </c>
    </row>
    <row r="45" spans="1:8" ht="21" customHeight="1">
      <c r="A45" s="269"/>
      <c r="B45" s="53" t="s">
        <v>612</v>
      </c>
      <c r="C45" s="53" t="s">
        <v>613</v>
      </c>
      <c r="D45" s="53" t="s">
        <v>88</v>
      </c>
      <c r="E45" s="53">
        <v>1</v>
      </c>
      <c r="F45" s="53"/>
      <c r="G45" s="53"/>
      <c r="H45" s="53" t="s">
        <v>119</v>
      </c>
    </row>
    <row r="46" spans="1:8" ht="21" customHeight="1">
      <c r="A46" s="269"/>
      <c r="B46" s="53" t="s">
        <v>614</v>
      </c>
      <c r="C46" s="53" t="s">
        <v>615</v>
      </c>
      <c r="D46" s="53" t="s">
        <v>88</v>
      </c>
      <c r="E46" s="53">
        <v>1</v>
      </c>
      <c r="F46" s="53"/>
      <c r="G46" s="53"/>
      <c r="H46" s="53" t="s">
        <v>119</v>
      </c>
    </row>
    <row r="47" spans="1:8" ht="21" customHeight="1">
      <c r="A47" s="269"/>
      <c r="B47" s="53" t="s">
        <v>277</v>
      </c>
      <c r="C47" s="53" t="s">
        <v>616</v>
      </c>
      <c r="D47" s="53" t="s">
        <v>88</v>
      </c>
      <c r="E47" s="53">
        <v>1</v>
      </c>
      <c r="F47" s="53"/>
      <c r="G47" s="53"/>
      <c r="H47" s="53" t="s">
        <v>119</v>
      </c>
    </row>
    <row r="48" spans="1:8" ht="21" customHeight="1">
      <c r="A48" s="269"/>
      <c r="B48" s="53" t="s">
        <v>617</v>
      </c>
      <c r="C48" s="53" t="s">
        <v>618</v>
      </c>
      <c r="D48" s="53" t="s">
        <v>88</v>
      </c>
      <c r="E48" s="53">
        <v>3</v>
      </c>
      <c r="F48" s="53"/>
      <c r="G48" s="53"/>
      <c r="H48" s="53" t="s">
        <v>312</v>
      </c>
    </row>
    <row r="49" spans="1:8" ht="21" customHeight="1">
      <c r="A49" s="270"/>
      <c r="B49" s="53" t="s">
        <v>619</v>
      </c>
      <c r="C49" s="53" t="s">
        <v>620</v>
      </c>
      <c r="D49" s="53" t="s">
        <v>88</v>
      </c>
      <c r="E49" s="53">
        <v>1</v>
      </c>
      <c r="F49" s="53"/>
      <c r="G49" s="53"/>
      <c r="H49" s="53" t="s">
        <v>312</v>
      </c>
    </row>
    <row r="50" spans="1:8" ht="21" customHeight="1">
      <c r="A50" s="239" t="s">
        <v>102</v>
      </c>
      <c r="B50" s="239"/>
      <c r="C50" s="240"/>
      <c r="D50" s="240"/>
      <c r="E50" s="240"/>
      <c r="F50" s="240"/>
      <c r="G50" s="14">
        <f>SUM(G7:G49)</f>
        <v>4390</v>
      </c>
      <c r="H50" s="15"/>
    </row>
    <row r="51" spans="1:8">
      <c r="A51" s="258" t="s">
        <v>103</v>
      </c>
      <c r="B51" s="258"/>
      <c r="C51" s="258"/>
      <c r="D51" s="258"/>
      <c r="E51" s="258"/>
      <c r="F51" s="258"/>
      <c r="G51" s="258"/>
      <c r="H51" s="258"/>
    </row>
    <row r="52" spans="1:8">
      <c r="A52" s="258" t="s">
        <v>104</v>
      </c>
      <c r="B52" s="258"/>
      <c r="C52" s="258"/>
      <c r="D52" s="258"/>
      <c r="E52" s="258"/>
      <c r="F52" s="258"/>
      <c r="G52" s="258"/>
      <c r="H52" s="258"/>
    </row>
    <row r="53" spans="1:8">
      <c r="A53" s="258" t="s">
        <v>105</v>
      </c>
      <c r="B53" s="258"/>
      <c r="C53" s="9"/>
      <c r="D53" s="258" t="s">
        <v>106</v>
      </c>
      <c r="E53" s="258"/>
      <c r="F53" s="258"/>
      <c r="G53" s="258"/>
      <c r="H53" s="258"/>
    </row>
    <row r="54" spans="1:8">
      <c r="A54" s="258" t="s">
        <v>107</v>
      </c>
      <c r="B54" s="258"/>
      <c r="C54" s="9"/>
      <c r="D54" s="258" t="s">
        <v>107</v>
      </c>
      <c r="E54" s="258"/>
      <c r="F54" s="258"/>
      <c r="G54" s="258"/>
      <c r="H54" s="258"/>
    </row>
    <row r="55" spans="1:8">
      <c r="A55" s="258" t="s">
        <v>108</v>
      </c>
      <c r="B55" s="258"/>
      <c r="C55" s="9"/>
      <c r="D55" s="258" t="s">
        <v>108</v>
      </c>
      <c r="E55" s="258"/>
      <c r="F55" s="258"/>
      <c r="G55" s="258"/>
      <c r="H55" s="258"/>
    </row>
  </sheetData>
  <mergeCells count="21">
    <mergeCell ref="A55:B55"/>
    <mergeCell ref="D55:H55"/>
    <mergeCell ref="A19:A32"/>
    <mergeCell ref="A33:A49"/>
    <mergeCell ref="A51:H51"/>
    <mergeCell ref="A52:H52"/>
    <mergeCell ref="A53:B53"/>
    <mergeCell ref="D53:H53"/>
    <mergeCell ref="A54:B54"/>
    <mergeCell ref="D54:H54"/>
    <mergeCell ref="A5:B5"/>
    <mergeCell ref="C5:F5"/>
    <mergeCell ref="G5:H5"/>
    <mergeCell ref="A50:B50"/>
    <mergeCell ref="C50:F50"/>
    <mergeCell ref="A1:H1"/>
    <mergeCell ref="A2:H2"/>
    <mergeCell ref="A3:B3"/>
    <mergeCell ref="C3:F3"/>
    <mergeCell ref="A4:B4"/>
    <mergeCell ref="C4:F4"/>
  </mergeCells>
  <phoneticPr fontId="61" type="noConversion"/>
  <pageMargins left="0.75" right="0.75" top="1" bottom="1" header="0.5" footer="0.5"/>
  <pageSetup paperSize="9" scale="85" fitToHeight="0"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53"/>
  <sheetViews>
    <sheetView topLeftCell="A32" workbookViewId="0">
      <selection activeCell="A30" sqref="A30:A46"/>
    </sheetView>
  </sheetViews>
  <sheetFormatPr baseColWidth="10" defaultColWidth="9.5" defaultRowHeight="15"/>
  <cols>
    <col min="1" max="1" width="5" style="3" customWidth="1"/>
    <col min="2" max="2" width="20.1640625" style="3" customWidth="1"/>
    <col min="3" max="3" width="22.5" style="3" customWidth="1"/>
    <col min="4" max="4" width="5.5" style="3" customWidth="1"/>
    <col min="5" max="6" width="9.33203125" style="3" customWidth="1"/>
    <col min="7" max="7" width="11" style="3" customWidth="1"/>
    <col min="8" max="8" width="20.1640625" style="3" customWidth="1"/>
    <col min="9" max="16384" width="9.5" style="3"/>
  </cols>
  <sheetData>
    <row r="1" spans="1:8" ht="21" customHeight="1">
      <c r="A1" s="253" t="s">
        <v>61</v>
      </c>
      <c r="B1" s="254"/>
      <c r="C1" s="254"/>
      <c r="D1" s="254"/>
      <c r="E1" s="254"/>
      <c r="F1" s="254"/>
      <c r="G1" s="254"/>
      <c r="H1" s="254"/>
    </row>
    <row r="2" spans="1:8" ht="14.5" customHeight="1">
      <c r="A2" s="256" t="s">
        <v>62</v>
      </c>
      <c r="B2" s="256"/>
      <c r="C2" s="256"/>
      <c r="D2" s="256"/>
      <c r="E2" s="256"/>
      <c r="F2" s="256"/>
      <c r="G2" s="256"/>
      <c r="H2" s="256"/>
    </row>
    <row r="3" spans="1:8" ht="14.5" customHeight="1">
      <c r="A3" s="258" t="s">
        <v>63</v>
      </c>
      <c r="B3" s="258"/>
      <c r="C3" s="258" t="s">
        <v>621</v>
      </c>
      <c r="D3" s="258"/>
      <c r="E3" s="258"/>
      <c r="F3" s="258"/>
      <c r="G3" s="9"/>
      <c r="H3" s="9"/>
    </row>
    <row r="4" spans="1:8" ht="14.5" customHeight="1">
      <c r="A4" s="258" t="s">
        <v>153</v>
      </c>
      <c r="B4" s="258"/>
      <c r="C4" s="258" t="s">
        <v>622</v>
      </c>
      <c r="D4" s="258"/>
      <c r="E4" s="258"/>
      <c r="F4" s="258"/>
      <c r="G4" s="9"/>
      <c r="H4" s="9"/>
    </row>
    <row r="5" spans="1:8" ht="14.5" customHeight="1">
      <c r="A5" s="267" t="s">
        <v>623</v>
      </c>
      <c r="B5" s="267"/>
      <c r="C5" s="258" t="s">
        <v>543</v>
      </c>
      <c r="D5" s="258"/>
      <c r="E5" s="258"/>
      <c r="F5" s="258"/>
      <c r="G5" s="267" t="s">
        <v>157</v>
      </c>
      <c r="H5" s="267"/>
    </row>
    <row r="6" spans="1:8" ht="21" customHeight="1">
      <c r="A6" s="4" t="s">
        <v>70</v>
      </c>
      <c r="B6" s="4" t="s">
        <v>71</v>
      </c>
      <c r="C6" s="4" t="s">
        <v>72</v>
      </c>
      <c r="D6" s="4" t="s">
        <v>73</v>
      </c>
      <c r="E6" s="4" t="s">
        <v>74</v>
      </c>
      <c r="F6" s="4" t="s">
        <v>75</v>
      </c>
      <c r="G6" s="4" t="s">
        <v>76</v>
      </c>
      <c r="H6" s="4" t="s">
        <v>12</v>
      </c>
    </row>
    <row r="7" spans="1:8" ht="21" customHeight="1">
      <c r="A7" s="43">
        <v>1</v>
      </c>
      <c r="B7" s="75" t="s">
        <v>536</v>
      </c>
      <c r="C7" s="75" t="s">
        <v>624</v>
      </c>
      <c r="D7" s="75" t="s">
        <v>118</v>
      </c>
      <c r="E7" s="75">
        <v>1</v>
      </c>
      <c r="F7" s="4">
        <v>15</v>
      </c>
      <c r="G7" s="4">
        <f t="shared" ref="G7:G16" si="0">E7*F7</f>
        <v>15</v>
      </c>
      <c r="H7" s="70" t="s">
        <v>625</v>
      </c>
    </row>
    <row r="8" spans="1:8" ht="21" customHeight="1">
      <c r="A8" s="43">
        <v>2</v>
      </c>
      <c r="B8" s="75" t="s">
        <v>626</v>
      </c>
      <c r="C8" s="75" t="s">
        <v>627</v>
      </c>
      <c r="D8" s="75" t="s">
        <v>88</v>
      </c>
      <c r="E8" s="75">
        <v>300</v>
      </c>
      <c r="F8" s="4">
        <v>0.14000000000000001</v>
      </c>
      <c r="G8" s="4">
        <f t="shared" si="0"/>
        <v>42.000000000000007</v>
      </c>
      <c r="H8" s="70" t="s">
        <v>119</v>
      </c>
    </row>
    <row r="9" spans="1:8" ht="21" customHeight="1">
      <c r="A9" s="43">
        <v>3</v>
      </c>
      <c r="B9" s="86" t="s">
        <v>628</v>
      </c>
      <c r="C9" s="86" t="s">
        <v>81</v>
      </c>
      <c r="D9" s="86" t="s">
        <v>629</v>
      </c>
      <c r="E9" s="86">
        <v>5</v>
      </c>
      <c r="F9" s="86">
        <v>65</v>
      </c>
      <c r="G9" s="86">
        <f t="shared" si="0"/>
        <v>325</v>
      </c>
      <c r="H9" s="12" t="s">
        <v>83</v>
      </c>
    </row>
    <row r="10" spans="1:8" ht="21" customHeight="1">
      <c r="A10" s="43">
        <v>4</v>
      </c>
      <c r="B10" s="86" t="s">
        <v>630</v>
      </c>
      <c r="C10" s="86" t="s">
        <v>317</v>
      </c>
      <c r="D10" s="86" t="s">
        <v>629</v>
      </c>
      <c r="E10" s="86">
        <v>5</v>
      </c>
      <c r="F10" s="86">
        <v>65</v>
      </c>
      <c r="G10" s="86">
        <f t="shared" si="0"/>
        <v>325</v>
      </c>
      <c r="H10" s="12" t="s">
        <v>83</v>
      </c>
    </row>
    <row r="11" spans="1:8" ht="21" customHeight="1">
      <c r="A11" s="43">
        <v>5</v>
      </c>
      <c r="B11" s="87" t="s">
        <v>631</v>
      </c>
      <c r="C11" s="43" t="s">
        <v>632</v>
      </c>
      <c r="D11" s="12" t="s">
        <v>79</v>
      </c>
      <c r="E11" s="12">
        <v>260</v>
      </c>
      <c r="F11" s="12">
        <v>2.5</v>
      </c>
      <c r="G11" s="4">
        <f t="shared" si="0"/>
        <v>650</v>
      </c>
      <c r="H11" s="70" t="s">
        <v>119</v>
      </c>
    </row>
    <row r="12" spans="1:8" ht="21" customHeight="1">
      <c r="A12" s="43">
        <v>6</v>
      </c>
      <c r="B12" s="86" t="s">
        <v>367</v>
      </c>
      <c r="C12" s="43" t="s">
        <v>633</v>
      </c>
      <c r="D12" s="86" t="s">
        <v>118</v>
      </c>
      <c r="E12" s="86">
        <v>4</v>
      </c>
      <c r="F12" s="86">
        <v>80</v>
      </c>
      <c r="G12" s="4">
        <f t="shared" si="0"/>
        <v>320</v>
      </c>
      <c r="H12" s="12" t="s">
        <v>119</v>
      </c>
    </row>
    <row r="13" spans="1:8" ht="21" customHeight="1">
      <c r="A13" s="43">
        <v>7</v>
      </c>
      <c r="B13" s="43" t="s">
        <v>634</v>
      </c>
      <c r="C13" s="43" t="s">
        <v>635</v>
      </c>
      <c r="D13" s="75" t="s">
        <v>146</v>
      </c>
      <c r="E13" s="43">
        <v>40</v>
      </c>
      <c r="F13" s="43">
        <v>5</v>
      </c>
      <c r="G13" s="4">
        <f t="shared" si="0"/>
        <v>200</v>
      </c>
      <c r="H13" s="89" t="s">
        <v>636</v>
      </c>
    </row>
    <row r="14" spans="1:8" ht="21" customHeight="1">
      <c r="A14" s="43">
        <v>8</v>
      </c>
      <c r="B14" s="12" t="s">
        <v>494</v>
      </c>
      <c r="C14" s="88" t="s">
        <v>637</v>
      </c>
      <c r="D14" s="75" t="s">
        <v>88</v>
      </c>
      <c r="E14" s="43">
        <v>20</v>
      </c>
      <c r="F14" s="43">
        <v>32</v>
      </c>
      <c r="G14" s="4">
        <f t="shared" si="0"/>
        <v>640</v>
      </c>
      <c r="H14" s="12" t="s">
        <v>638</v>
      </c>
    </row>
    <row r="15" spans="1:8" ht="21" customHeight="1">
      <c r="A15" s="43">
        <v>9</v>
      </c>
      <c r="B15" s="63" t="s">
        <v>369</v>
      </c>
      <c r="C15" s="43" t="s">
        <v>559</v>
      </c>
      <c r="D15" s="63" t="s">
        <v>228</v>
      </c>
      <c r="E15" s="88">
        <v>10</v>
      </c>
      <c r="F15" s="88">
        <v>60</v>
      </c>
      <c r="G15" s="88">
        <f t="shared" si="0"/>
        <v>600</v>
      </c>
      <c r="H15" s="12" t="s">
        <v>560</v>
      </c>
    </row>
    <row r="16" spans="1:8" ht="21" customHeight="1">
      <c r="A16" s="268">
        <v>10</v>
      </c>
      <c r="B16" s="53" t="s">
        <v>566</v>
      </c>
      <c r="C16" s="53" t="s">
        <v>567</v>
      </c>
      <c r="D16" s="53" t="s">
        <v>228</v>
      </c>
      <c r="E16" s="53">
        <v>1</v>
      </c>
      <c r="F16" s="53">
        <v>970</v>
      </c>
      <c r="G16" s="53">
        <f t="shared" si="0"/>
        <v>970</v>
      </c>
      <c r="H16" s="53" t="s">
        <v>312</v>
      </c>
    </row>
    <row r="17" spans="1:8" ht="21" customHeight="1">
      <c r="A17" s="269"/>
      <c r="B17" s="53" t="s">
        <v>569</v>
      </c>
      <c r="C17" s="53" t="s">
        <v>570</v>
      </c>
      <c r="D17" s="53" t="s">
        <v>88</v>
      </c>
      <c r="E17" s="53">
        <v>3</v>
      </c>
      <c r="F17" s="53"/>
      <c r="G17" s="53"/>
      <c r="H17" s="53" t="s">
        <v>312</v>
      </c>
    </row>
    <row r="18" spans="1:8" ht="21" customHeight="1">
      <c r="A18" s="269"/>
      <c r="B18" s="53" t="s">
        <v>571</v>
      </c>
      <c r="C18" s="53" t="s">
        <v>572</v>
      </c>
      <c r="D18" s="53" t="s">
        <v>88</v>
      </c>
      <c r="E18" s="53">
        <v>1</v>
      </c>
      <c r="F18" s="53"/>
      <c r="G18" s="53"/>
      <c r="H18" s="53" t="s">
        <v>312</v>
      </c>
    </row>
    <row r="19" spans="1:8" ht="21" customHeight="1">
      <c r="A19" s="269"/>
      <c r="B19" s="53" t="s">
        <v>573</v>
      </c>
      <c r="C19" s="53" t="s">
        <v>574</v>
      </c>
      <c r="D19" s="53" t="s">
        <v>88</v>
      </c>
      <c r="E19" s="53">
        <v>1</v>
      </c>
      <c r="F19" s="53"/>
      <c r="G19" s="53"/>
      <c r="H19" s="53" t="s">
        <v>312</v>
      </c>
    </row>
    <row r="20" spans="1:8" ht="21" customHeight="1">
      <c r="A20" s="269"/>
      <c r="B20" s="53" t="s">
        <v>575</v>
      </c>
      <c r="C20" s="53" t="s">
        <v>576</v>
      </c>
      <c r="D20" s="53" t="s">
        <v>88</v>
      </c>
      <c r="E20" s="53">
        <v>1</v>
      </c>
      <c r="F20" s="53"/>
      <c r="G20" s="53"/>
      <c r="H20" s="53" t="s">
        <v>312</v>
      </c>
    </row>
    <row r="21" spans="1:8" ht="21" customHeight="1">
      <c r="A21" s="269"/>
      <c r="B21" s="53" t="s">
        <v>577</v>
      </c>
      <c r="C21" s="53" t="s">
        <v>578</v>
      </c>
      <c r="D21" s="53" t="s">
        <v>88</v>
      </c>
      <c r="E21" s="53">
        <v>8</v>
      </c>
      <c r="F21" s="53"/>
      <c r="G21" s="53"/>
      <c r="H21" s="53" t="s">
        <v>312</v>
      </c>
    </row>
    <row r="22" spans="1:8" ht="21" customHeight="1">
      <c r="A22" s="269"/>
      <c r="B22" s="53" t="s">
        <v>579</v>
      </c>
      <c r="C22" s="53" t="s">
        <v>580</v>
      </c>
      <c r="D22" s="53" t="s">
        <v>88</v>
      </c>
      <c r="E22" s="53">
        <v>4</v>
      </c>
      <c r="F22" s="53"/>
      <c r="G22" s="53"/>
      <c r="H22" s="53" t="s">
        <v>312</v>
      </c>
    </row>
    <row r="23" spans="1:8" ht="21" customHeight="1">
      <c r="A23" s="269"/>
      <c r="B23" s="78" t="s">
        <v>581</v>
      </c>
      <c r="C23" s="78" t="s">
        <v>582</v>
      </c>
      <c r="D23" s="78" t="s">
        <v>88</v>
      </c>
      <c r="E23" s="78">
        <v>3</v>
      </c>
      <c r="F23" s="84"/>
      <c r="G23" s="53"/>
      <c r="H23" s="53" t="s">
        <v>312</v>
      </c>
    </row>
    <row r="24" spans="1:8" ht="21" customHeight="1">
      <c r="A24" s="269"/>
      <c r="B24" s="53" t="s">
        <v>583</v>
      </c>
      <c r="C24" s="53" t="s">
        <v>584</v>
      </c>
      <c r="D24" s="53" t="s">
        <v>88</v>
      </c>
      <c r="E24" s="53">
        <v>1</v>
      </c>
      <c r="F24" s="53"/>
      <c r="G24" s="53"/>
      <c r="H24" s="53" t="s">
        <v>312</v>
      </c>
    </row>
    <row r="25" spans="1:8" ht="21" customHeight="1">
      <c r="A25" s="269"/>
      <c r="B25" s="53" t="s">
        <v>585</v>
      </c>
      <c r="C25" s="53" t="s">
        <v>586</v>
      </c>
      <c r="D25" s="53" t="s">
        <v>88</v>
      </c>
      <c r="E25" s="53">
        <v>1</v>
      </c>
      <c r="F25" s="53"/>
      <c r="G25" s="53"/>
      <c r="H25" s="53" t="s">
        <v>312</v>
      </c>
    </row>
    <row r="26" spans="1:8" ht="21" customHeight="1">
      <c r="A26" s="269"/>
      <c r="B26" s="53" t="s">
        <v>587</v>
      </c>
      <c r="C26" s="53" t="s">
        <v>588</v>
      </c>
      <c r="D26" s="53" t="s">
        <v>88</v>
      </c>
      <c r="E26" s="53">
        <v>1</v>
      </c>
      <c r="F26" s="53"/>
      <c r="G26" s="53"/>
      <c r="H26" s="53" t="s">
        <v>312</v>
      </c>
    </row>
    <row r="27" spans="1:8" ht="21" customHeight="1">
      <c r="A27" s="269"/>
      <c r="B27" s="53" t="s">
        <v>557</v>
      </c>
      <c r="C27" s="53">
        <v>2020</v>
      </c>
      <c r="D27" s="53" t="s">
        <v>88</v>
      </c>
      <c r="E27" s="53">
        <v>3</v>
      </c>
      <c r="F27" s="53"/>
      <c r="G27" s="53"/>
      <c r="H27" s="53" t="s">
        <v>312</v>
      </c>
    </row>
    <row r="28" spans="1:8" ht="21" customHeight="1">
      <c r="A28" s="269"/>
      <c r="B28" s="53" t="s">
        <v>589</v>
      </c>
      <c r="C28" s="53" t="s">
        <v>590</v>
      </c>
      <c r="D28" s="53" t="s">
        <v>88</v>
      </c>
      <c r="E28" s="53">
        <v>15</v>
      </c>
      <c r="F28" s="53"/>
      <c r="G28" s="53"/>
      <c r="H28" s="53" t="s">
        <v>312</v>
      </c>
    </row>
    <row r="29" spans="1:8" ht="21" customHeight="1">
      <c r="A29" s="270"/>
      <c r="B29" s="53" t="s">
        <v>591</v>
      </c>
      <c r="C29" s="53" t="s">
        <v>592</v>
      </c>
      <c r="D29" s="53" t="s">
        <v>88</v>
      </c>
      <c r="E29" s="53">
        <v>3</v>
      </c>
      <c r="F29" s="53"/>
      <c r="G29" s="53"/>
      <c r="H29" s="53" t="s">
        <v>312</v>
      </c>
    </row>
    <row r="30" spans="1:8" ht="30" customHeight="1">
      <c r="A30" s="268">
        <v>11</v>
      </c>
      <c r="B30" s="53" t="s">
        <v>566</v>
      </c>
      <c r="C30" s="53" t="s">
        <v>593</v>
      </c>
      <c r="D30" s="53" t="s">
        <v>228</v>
      </c>
      <c r="E30" s="53">
        <v>1</v>
      </c>
      <c r="F30" s="53">
        <v>980</v>
      </c>
      <c r="G30" s="53">
        <f>E30*F30</f>
        <v>980</v>
      </c>
      <c r="H30" s="53" t="s">
        <v>312</v>
      </c>
    </row>
    <row r="31" spans="1:8" ht="21" customHeight="1">
      <c r="A31" s="269"/>
      <c r="B31" s="53" t="s">
        <v>594</v>
      </c>
      <c r="C31" s="53" t="s">
        <v>595</v>
      </c>
      <c r="D31" s="53" t="s">
        <v>88</v>
      </c>
      <c r="E31" s="53">
        <v>1</v>
      </c>
      <c r="F31" s="53"/>
      <c r="G31" s="53"/>
      <c r="H31" s="53" t="s">
        <v>312</v>
      </c>
    </row>
    <row r="32" spans="1:8" ht="21" customHeight="1">
      <c r="A32" s="269"/>
      <c r="B32" s="53" t="s">
        <v>596</v>
      </c>
      <c r="C32" s="53" t="s">
        <v>597</v>
      </c>
      <c r="D32" s="53" t="s">
        <v>88</v>
      </c>
      <c r="E32" s="53">
        <v>1</v>
      </c>
      <c r="F32" s="53"/>
      <c r="G32" s="53"/>
      <c r="H32" s="53" t="s">
        <v>312</v>
      </c>
    </row>
    <row r="33" spans="1:9" ht="21" customHeight="1">
      <c r="A33" s="269"/>
      <c r="B33" s="53" t="s">
        <v>598</v>
      </c>
      <c r="C33" s="53" t="s">
        <v>599</v>
      </c>
      <c r="D33" s="53" t="s">
        <v>88</v>
      </c>
      <c r="E33" s="53">
        <v>3</v>
      </c>
      <c r="F33" s="53"/>
      <c r="G33" s="53"/>
      <c r="H33" s="53" t="s">
        <v>312</v>
      </c>
    </row>
    <row r="34" spans="1:9" ht="21" customHeight="1">
      <c r="A34" s="269"/>
      <c r="B34" s="53" t="s">
        <v>600</v>
      </c>
      <c r="C34" s="53" t="s">
        <v>601</v>
      </c>
      <c r="D34" s="53" t="s">
        <v>141</v>
      </c>
      <c r="E34" s="53">
        <v>5</v>
      </c>
      <c r="F34" s="53"/>
      <c r="G34" s="53"/>
      <c r="H34" s="53" t="s">
        <v>119</v>
      </c>
    </row>
    <row r="35" spans="1:9" ht="21" customHeight="1">
      <c r="A35" s="269"/>
      <c r="B35" s="53" t="s">
        <v>598</v>
      </c>
      <c r="C35" s="53" t="s">
        <v>602</v>
      </c>
      <c r="D35" s="53" t="s">
        <v>88</v>
      </c>
      <c r="E35" s="53">
        <v>2</v>
      </c>
      <c r="F35" s="53"/>
      <c r="G35" s="53"/>
      <c r="H35" s="53" t="s">
        <v>119</v>
      </c>
    </row>
    <row r="36" spans="1:9" ht="21" customHeight="1">
      <c r="A36" s="269"/>
      <c r="B36" s="53" t="s">
        <v>230</v>
      </c>
      <c r="C36" s="53" t="s">
        <v>603</v>
      </c>
      <c r="D36" s="53" t="s">
        <v>88</v>
      </c>
      <c r="E36" s="53">
        <v>1</v>
      </c>
      <c r="F36" s="53"/>
      <c r="G36" s="53"/>
      <c r="H36" s="53" t="s">
        <v>119</v>
      </c>
    </row>
    <row r="37" spans="1:9" ht="21" customHeight="1">
      <c r="A37" s="269"/>
      <c r="B37" s="53" t="s">
        <v>230</v>
      </c>
      <c r="C37" s="53" t="s">
        <v>604</v>
      </c>
      <c r="D37" s="53" t="s">
        <v>88</v>
      </c>
      <c r="E37" s="53">
        <v>1</v>
      </c>
      <c r="F37" s="53"/>
      <c r="G37" s="53"/>
      <c r="H37" s="53" t="s">
        <v>119</v>
      </c>
    </row>
    <row r="38" spans="1:9" ht="21" customHeight="1">
      <c r="A38" s="269"/>
      <c r="B38" s="53" t="s">
        <v>230</v>
      </c>
      <c r="C38" s="53" t="s">
        <v>605</v>
      </c>
      <c r="D38" s="53" t="s">
        <v>88</v>
      </c>
      <c r="E38" s="53">
        <v>1</v>
      </c>
      <c r="F38" s="53"/>
      <c r="G38" s="53"/>
      <c r="H38" s="53" t="s">
        <v>119</v>
      </c>
    </row>
    <row r="39" spans="1:9" ht="21" customHeight="1">
      <c r="A39" s="269"/>
      <c r="B39" s="53" t="s">
        <v>606</v>
      </c>
      <c r="C39" s="53" t="s">
        <v>607</v>
      </c>
      <c r="D39" s="53" t="s">
        <v>88</v>
      </c>
      <c r="E39" s="53">
        <v>1</v>
      </c>
      <c r="F39" s="53"/>
      <c r="G39" s="53"/>
      <c r="H39" s="53" t="s">
        <v>119</v>
      </c>
    </row>
    <row r="40" spans="1:9" ht="21" customHeight="1">
      <c r="A40" s="269"/>
      <c r="B40" s="53" t="s">
        <v>608</v>
      </c>
      <c r="C40" s="53" t="s">
        <v>609</v>
      </c>
      <c r="D40" s="53" t="s">
        <v>88</v>
      </c>
      <c r="E40" s="53">
        <v>1</v>
      </c>
      <c r="F40" s="53"/>
      <c r="G40" s="53"/>
      <c r="H40" s="53" t="s">
        <v>312</v>
      </c>
    </row>
    <row r="41" spans="1:9" ht="21" customHeight="1">
      <c r="A41" s="269"/>
      <c r="B41" s="53" t="s">
        <v>610</v>
      </c>
      <c r="C41" s="53" t="s">
        <v>611</v>
      </c>
      <c r="D41" s="53" t="s">
        <v>88</v>
      </c>
      <c r="E41" s="53">
        <v>3</v>
      </c>
      <c r="F41" s="53"/>
      <c r="G41" s="53"/>
      <c r="H41" s="53" t="s">
        <v>312</v>
      </c>
    </row>
    <row r="42" spans="1:9" ht="21" customHeight="1">
      <c r="A42" s="269"/>
      <c r="B42" s="53" t="s">
        <v>612</v>
      </c>
      <c r="C42" s="53" t="s">
        <v>613</v>
      </c>
      <c r="D42" s="53" t="s">
        <v>88</v>
      </c>
      <c r="E42" s="53">
        <v>1</v>
      </c>
      <c r="F42" s="53"/>
      <c r="G42" s="53"/>
      <c r="H42" s="53" t="s">
        <v>312</v>
      </c>
    </row>
    <row r="43" spans="1:9" ht="21" customHeight="1">
      <c r="A43" s="269"/>
      <c r="B43" s="53" t="s">
        <v>614</v>
      </c>
      <c r="C43" s="53" t="s">
        <v>615</v>
      </c>
      <c r="D43" s="53" t="s">
        <v>88</v>
      </c>
      <c r="E43" s="53">
        <v>1</v>
      </c>
      <c r="F43" s="53"/>
      <c r="G43" s="53"/>
      <c r="H43" s="53" t="s">
        <v>312</v>
      </c>
    </row>
    <row r="44" spans="1:9" ht="21" customHeight="1">
      <c r="A44" s="269"/>
      <c r="B44" s="53" t="s">
        <v>277</v>
      </c>
      <c r="C44" s="53" t="s">
        <v>616</v>
      </c>
      <c r="D44" s="53" t="s">
        <v>88</v>
      </c>
      <c r="E44" s="53">
        <v>1</v>
      </c>
      <c r="F44" s="53"/>
      <c r="G44" s="53"/>
      <c r="H44" s="53" t="s">
        <v>312</v>
      </c>
    </row>
    <row r="45" spans="1:9" ht="21" customHeight="1">
      <c r="A45" s="269"/>
      <c r="B45" s="53" t="s">
        <v>617</v>
      </c>
      <c r="C45" s="53" t="s">
        <v>618</v>
      </c>
      <c r="D45" s="53" t="s">
        <v>88</v>
      </c>
      <c r="E45" s="53">
        <v>3</v>
      </c>
      <c r="F45" s="53"/>
      <c r="G45" s="53"/>
      <c r="H45" s="53" t="s">
        <v>312</v>
      </c>
    </row>
    <row r="46" spans="1:9" ht="21" customHeight="1">
      <c r="A46" s="270"/>
      <c r="B46" s="53" t="s">
        <v>619</v>
      </c>
      <c r="C46" s="53" t="s">
        <v>620</v>
      </c>
      <c r="D46" s="53" t="s">
        <v>88</v>
      </c>
      <c r="E46" s="53">
        <v>1</v>
      </c>
      <c r="F46" s="53"/>
      <c r="G46" s="53"/>
      <c r="H46" s="53" t="s">
        <v>312</v>
      </c>
    </row>
    <row r="47" spans="1:9" ht="21" customHeight="1">
      <c r="A47" s="43">
        <v>12</v>
      </c>
      <c r="B47" s="75" t="s">
        <v>639</v>
      </c>
      <c r="C47" s="75" t="s">
        <v>640</v>
      </c>
      <c r="D47" s="75" t="s">
        <v>88</v>
      </c>
      <c r="E47" s="75">
        <v>200</v>
      </c>
      <c r="F47" s="4">
        <v>0.15</v>
      </c>
      <c r="G47" s="4">
        <f>E47*F47</f>
        <v>30</v>
      </c>
      <c r="H47" s="70" t="s">
        <v>119</v>
      </c>
    </row>
    <row r="48" spans="1:9" ht="21" customHeight="1">
      <c r="A48" s="239" t="s">
        <v>102</v>
      </c>
      <c r="B48" s="239"/>
      <c r="C48" s="240"/>
      <c r="D48" s="240"/>
      <c r="E48" s="240"/>
      <c r="F48" s="240"/>
      <c r="G48" s="14">
        <f>SUM(G7:G47)</f>
        <v>5097</v>
      </c>
      <c r="H48" s="15"/>
      <c r="I48" s="3" t="s">
        <v>641</v>
      </c>
    </row>
    <row r="49" spans="1:8">
      <c r="A49" s="258" t="s">
        <v>103</v>
      </c>
      <c r="B49" s="258"/>
      <c r="C49" s="258"/>
      <c r="D49" s="258"/>
      <c r="E49" s="258"/>
      <c r="F49" s="258"/>
      <c r="G49" s="258"/>
      <c r="H49" s="258"/>
    </row>
    <row r="50" spans="1:8">
      <c r="A50" s="258" t="s">
        <v>104</v>
      </c>
      <c r="B50" s="258"/>
      <c r="C50" s="258"/>
      <c r="D50" s="258"/>
      <c r="E50" s="258"/>
      <c r="F50" s="258"/>
      <c r="G50" s="258"/>
      <c r="H50" s="258"/>
    </row>
    <row r="51" spans="1:8">
      <c r="A51" s="258" t="s">
        <v>105</v>
      </c>
      <c r="B51" s="258"/>
      <c r="C51" s="9"/>
      <c r="D51" s="258" t="s">
        <v>106</v>
      </c>
      <c r="E51" s="258"/>
      <c r="F51" s="258"/>
      <c r="G51" s="258"/>
      <c r="H51" s="258"/>
    </row>
    <row r="52" spans="1:8">
      <c r="A52" s="258" t="s">
        <v>107</v>
      </c>
      <c r="B52" s="258"/>
      <c r="C52" s="9"/>
      <c r="D52" s="258" t="s">
        <v>107</v>
      </c>
      <c r="E52" s="258"/>
      <c r="F52" s="258"/>
      <c r="G52" s="258"/>
      <c r="H52" s="258"/>
    </row>
    <row r="53" spans="1:8">
      <c r="A53" s="258" t="s">
        <v>108</v>
      </c>
      <c r="B53" s="258"/>
      <c r="C53" s="9"/>
      <c r="D53" s="258" t="s">
        <v>108</v>
      </c>
      <c r="E53" s="258"/>
      <c r="F53" s="258"/>
      <c r="G53" s="258"/>
      <c r="H53" s="258"/>
    </row>
  </sheetData>
  <mergeCells count="21">
    <mergeCell ref="A53:B53"/>
    <mergeCell ref="D53:H53"/>
    <mergeCell ref="A16:A29"/>
    <mergeCell ref="A30:A46"/>
    <mergeCell ref="A49:H49"/>
    <mergeCell ref="A50:H50"/>
    <mergeCell ref="A51:B51"/>
    <mergeCell ref="D51:H51"/>
    <mergeCell ref="A52:B52"/>
    <mergeCell ref="D52:H52"/>
    <mergeCell ref="A5:B5"/>
    <mergeCell ref="C5:F5"/>
    <mergeCell ref="G5:H5"/>
    <mergeCell ref="A48:B48"/>
    <mergeCell ref="C48:F48"/>
    <mergeCell ref="A1:H1"/>
    <mergeCell ref="A2:H2"/>
    <mergeCell ref="A3:B3"/>
    <mergeCell ref="C3:F3"/>
    <mergeCell ref="A4:B4"/>
    <mergeCell ref="C4:F4"/>
  </mergeCells>
  <phoneticPr fontId="61" type="noConversion"/>
  <pageMargins left="0.75" right="0.75" top="1" bottom="1" header="0.5" footer="0.5"/>
  <pageSetup paperSize="9" scale="85" fitToHeight="0"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L82"/>
  <sheetViews>
    <sheetView topLeftCell="A67" workbookViewId="0">
      <selection activeCell="A58" sqref="A58:A74"/>
    </sheetView>
  </sheetViews>
  <sheetFormatPr baseColWidth="10" defaultColWidth="8.6640625" defaultRowHeight="15"/>
  <cols>
    <col min="1" max="1" width="5" style="3" customWidth="1"/>
    <col min="2" max="2" width="20.1640625" style="3" customWidth="1"/>
    <col min="3" max="3" width="22.5" style="3" customWidth="1"/>
    <col min="4" max="4" width="5.5" style="3" customWidth="1"/>
    <col min="5" max="6" width="9.33203125" style="3" customWidth="1"/>
    <col min="7" max="7" width="11" style="69" customWidth="1"/>
    <col min="8" max="8" width="20.1640625" style="3" customWidth="1"/>
    <col min="9" max="32" width="9.83203125" style="3" customWidth="1"/>
    <col min="33" max="16384" width="8.6640625" style="3"/>
  </cols>
  <sheetData>
    <row r="1" spans="1:12" ht="21" customHeight="1">
      <c r="A1" s="253" t="s">
        <v>61</v>
      </c>
      <c r="B1" s="254"/>
      <c r="C1" s="254"/>
      <c r="D1" s="254"/>
      <c r="E1" s="254"/>
      <c r="F1" s="254"/>
      <c r="G1" s="255"/>
      <c r="H1" s="254"/>
    </row>
    <row r="2" spans="1:12" ht="14.5" customHeight="1">
      <c r="A2" s="256" t="s">
        <v>62</v>
      </c>
      <c r="B2" s="256"/>
      <c r="C2" s="256"/>
      <c r="D2" s="256"/>
      <c r="E2" s="256"/>
      <c r="F2" s="256"/>
      <c r="G2" s="257"/>
      <c r="H2" s="256"/>
    </row>
    <row r="3" spans="1:12" s="1" customFormat="1" ht="14.5" customHeight="1">
      <c r="A3" s="258" t="s">
        <v>63</v>
      </c>
      <c r="B3" s="258"/>
      <c r="C3" s="258" t="s">
        <v>642</v>
      </c>
      <c r="D3" s="258"/>
      <c r="E3" s="258"/>
      <c r="F3" s="258"/>
      <c r="G3" s="79"/>
      <c r="H3" s="9"/>
    </row>
    <row r="4" spans="1:12" s="1" customFormat="1" ht="14.5" customHeight="1">
      <c r="A4" s="258" t="s">
        <v>153</v>
      </c>
      <c r="B4" s="258"/>
      <c r="C4" s="258" t="s">
        <v>643</v>
      </c>
      <c r="D4" s="258"/>
      <c r="E4" s="258"/>
      <c r="F4" s="258"/>
      <c r="G4" s="79"/>
      <c r="H4" s="9"/>
    </row>
    <row r="5" spans="1:12" s="1" customFormat="1" ht="14.5" customHeight="1">
      <c r="A5" s="258" t="s">
        <v>644</v>
      </c>
      <c r="B5" s="258"/>
      <c r="C5" s="258" t="s">
        <v>645</v>
      </c>
      <c r="D5" s="258"/>
      <c r="E5" s="258"/>
      <c r="F5" s="258"/>
      <c r="G5" s="259" t="s">
        <v>453</v>
      </c>
      <c r="H5" s="258"/>
    </row>
    <row r="6" spans="1:12" ht="21" customHeight="1">
      <c r="A6" s="4" t="s">
        <v>70</v>
      </c>
      <c r="B6" s="4" t="s">
        <v>71</v>
      </c>
      <c r="C6" s="4" t="s">
        <v>72</v>
      </c>
      <c r="D6" s="4" t="s">
        <v>73</v>
      </c>
      <c r="E6" s="4" t="s">
        <v>74</v>
      </c>
      <c r="F6" s="4" t="s">
        <v>75</v>
      </c>
      <c r="G6" s="59" t="s">
        <v>76</v>
      </c>
      <c r="H6" s="4" t="s">
        <v>12</v>
      </c>
    </row>
    <row r="7" spans="1:12" ht="21" customHeight="1">
      <c r="A7" s="4">
        <v>1</v>
      </c>
      <c r="B7" s="70" t="s">
        <v>646</v>
      </c>
      <c r="C7" s="71" t="s">
        <v>647</v>
      </c>
      <c r="D7" s="63" t="s">
        <v>82</v>
      </c>
      <c r="E7" s="70">
        <v>4</v>
      </c>
      <c r="F7" s="70">
        <v>65</v>
      </c>
      <c r="G7" s="80">
        <f t="shared" ref="G7:G23" si="0">E7*F7</f>
        <v>260</v>
      </c>
      <c r="H7" s="12" t="s">
        <v>119</v>
      </c>
    </row>
    <row r="8" spans="1:12" ht="21" customHeight="1">
      <c r="A8" s="4">
        <v>2</v>
      </c>
      <c r="B8" s="70" t="s">
        <v>646</v>
      </c>
      <c r="C8" s="71" t="s">
        <v>648</v>
      </c>
      <c r="D8" s="63" t="s">
        <v>82</v>
      </c>
      <c r="E8" s="70">
        <v>4</v>
      </c>
      <c r="F8" s="70">
        <v>65</v>
      </c>
      <c r="G8" s="80">
        <f t="shared" si="0"/>
        <v>260</v>
      </c>
      <c r="H8" s="12" t="s">
        <v>119</v>
      </c>
    </row>
    <row r="9" spans="1:12" ht="21" customHeight="1">
      <c r="A9" s="4">
        <v>3</v>
      </c>
      <c r="B9" s="70" t="s">
        <v>149</v>
      </c>
      <c r="C9" s="71" t="s">
        <v>649</v>
      </c>
      <c r="D9" s="70" t="s">
        <v>650</v>
      </c>
      <c r="E9" s="70">
        <v>10</v>
      </c>
      <c r="F9" s="70">
        <v>4.5</v>
      </c>
      <c r="G9" s="80">
        <f t="shared" si="0"/>
        <v>45</v>
      </c>
      <c r="H9" s="12" t="s">
        <v>119</v>
      </c>
    </row>
    <row r="10" spans="1:12" ht="21" customHeight="1">
      <c r="A10" s="4">
        <v>4</v>
      </c>
      <c r="B10" s="70" t="s">
        <v>135</v>
      </c>
      <c r="C10" s="71" t="s">
        <v>137</v>
      </c>
      <c r="D10" s="63" t="s">
        <v>88</v>
      </c>
      <c r="E10" s="70">
        <v>20</v>
      </c>
      <c r="F10" s="70">
        <v>5</v>
      </c>
      <c r="G10" s="80">
        <f t="shared" si="0"/>
        <v>100</v>
      </c>
      <c r="H10" s="12" t="s">
        <v>119</v>
      </c>
      <c r="L10" s="3">
        <v>8050</v>
      </c>
    </row>
    <row r="11" spans="1:12" ht="21" customHeight="1">
      <c r="A11" s="4">
        <v>5</v>
      </c>
      <c r="B11" s="72" t="s">
        <v>651</v>
      </c>
      <c r="C11" s="72" t="s">
        <v>652</v>
      </c>
      <c r="D11" s="73" t="s">
        <v>88</v>
      </c>
      <c r="E11" s="70">
        <v>40</v>
      </c>
      <c r="F11" s="70">
        <v>3</v>
      </c>
      <c r="G11" s="80">
        <f t="shared" si="0"/>
        <v>120</v>
      </c>
      <c r="H11" s="72" t="s">
        <v>653</v>
      </c>
    </row>
    <row r="12" spans="1:12" ht="21" customHeight="1">
      <c r="A12" s="4">
        <v>6</v>
      </c>
      <c r="B12" s="73" t="s">
        <v>554</v>
      </c>
      <c r="C12" s="74" t="s">
        <v>654</v>
      </c>
      <c r="D12" s="73" t="s">
        <v>133</v>
      </c>
      <c r="E12" s="70">
        <v>20</v>
      </c>
      <c r="F12" s="70">
        <v>15</v>
      </c>
      <c r="G12" s="80">
        <f t="shared" si="0"/>
        <v>300</v>
      </c>
      <c r="H12" s="12" t="s">
        <v>556</v>
      </c>
    </row>
    <row r="13" spans="1:12" ht="21" customHeight="1">
      <c r="A13" s="4">
        <v>7</v>
      </c>
      <c r="B13" s="73" t="s">
        <v>655</v>
      </c>
      <c r="C13" s="73" t="s">
        <v>656</v>
      </c>
      <c r="D13" s="73" t="s">
        <v>88</v>
      </c>
      <c r="E13" s="70">
        <v>20</v>
      </c>
      <c r="F13" s="70">
        <v>24</v>
      </c>
      <c r="G13" s="80">
        <f t="shared" si="0"/>
        <v>480</v>
      </c>
      <c r="H13" s="12" t="s">
        <v>119</v>
      </c>
    </row>
    <row r="14" spans="1:12" ht="21" customHeight="1">
      <c r="A14" s="4">
        <v>8</v>
      </c>
      <c r="B14" s="12" t="s">
        <v>98</v>
      </c>
      <c r="C14" s="12" t="s">
        <v>657</v>
      </c>
      <c r="D14" s="12" t="s">
        <v>88</v>
      </c>
      <c r="E14" s="12">
        <v>60</v>
      </c>
      <c r="F14" s="12">
        <v>2</v>
      </c>
      <c r="G14" s="80">
        <f t="shared" si="0"/>
        <v>120</v>
      </c>
      <c r="H14" s="12" t="s">
        <v>429</v>
      </c>
    </row>
    <row r="15" spans="1:12" ht="21" customHeight="1">
      <c r="A15" s="4">
        <v>9</v>
      </c>
      <c r="B15" s="12" t="s">
        <v>98</v>
      </c>
      <c r="C15" s="12" t="s">
        <v>658</v>
      </c>
      <c r="D15" s="12" t="s">
        <v>88</v>
      </c>
      <c r="E15" s="12">
        <v>60</v>
      </c>
      <c r="F15" s="12">
        <v>2</v>
      </c>
      <c r="G15" s="80">
        <f t="shared" si="0"/>
        <v>120</v>
      </c>
      <c r="H15" s="12" t="s">
        <v>429</v>
      </c>
    </row>
    <row r="16" spans="1:12" ht="21" customHeight="1">
      <c r="A16" s="4">
        <v>10</v>
      </c>
      <c r="B16" s="12" t="s">
        <v>98</v>
      </c>
      <c r="C16" s="12" t="s">
        <v>659</v>
      </c>
      <c r="D16" s="12" t="s">
        <v>88</v>
      </c>
      <c r="E16" s="12">
        <v>60</v>
      </c>
      <c r="F16" s="12">
        <v>2</v>
      </c>
      <c r="G16" s="80">
        <f t="shared" si="0"/>
        <v>120</v>
      </c>
      <c r="H16" s="12" t="s">
        <v>429</v>
      </c>
    </row>
    <row r="17" spans="1:8" ht="21" customHeight="1">
      <c r="A17" s="4">
        <v>11</v>
      </c>
      <c r="B17" s="4" t="s">
        <v>547</v>
      </c>
      <c r="C17" s="12" t="s">
        <v>660</v>
      </c>
      <c r="D17" s="12" t="s">
        <v>146</v>
      </c>
      <c r="E17" s="12">
        <v>60</v>
      </c>
      <c r="F17" s="12">
        <v>7</v>
      </c>
      <c r="G17" s="80">
        <f t="shared" si="0"/>
        <v>420</v>
      </c>
      <c r="H17" s="12" t="s">
        <v>429</v>
      </c>
    </row>
    <row r="18" spans="1:8" ht="21" customHeight="1">
      <c r="A18" s="4">
        <v>12</v>
      </c>
      <c r="B18" s="4" t="s">
        <v>547</v>
      </c>
      <c r="C18" s="12" t="s">
        <v>661</v>
      </c>
      <c r="D18" s="12" t="s">
        <v>146</v>
      </c>
      <c r="E18" s="12">
        <v>60</v>
      </c>
      <c r="F18" s="12">
        <v>7</v>
      </c>
      <c r="G18" s="80">
        <f t="shared" si="0"/>
        <v>420</v>
      </c>
      <c r="H18" s="12" t="s">
        <v>429</v>
      </c>
    </row>
    <row r="19" spans="1:8" ht="21" customHeight="1">
      <c r="A19" s="4">
        <v>13</v>
      </c>
      <c r="B19" s="4" t="s">
        <v>547</v>
      </c>
      <c r="C19" s="12" t="s">
        <v>662</v>
      </c>
      <c r="D19" s="12" t="s">
        <v>146</v>
      </c>
      <c r="E19" s="12">
        <v>60</v>
      </c>
      <c r="F19" s="12">
        <v>7</v>
      </c>
      <c r="G19" s="80">
        <f t="shared" si="0"/>
        <v>420</v>
      </c>
      <c r="H19" s="12" t="s">
        <v>429</v>
      </c>
    </row>
    <row r="20" spans="1:8" ht="21" customHeight="1">
      <c r="A20" s="4">
        <v>14</v>
      </c>
      <c r="B20" s="4" t="s">
        <v>551</v>
      </c>
      <c r="C20" s="12" t="s">
        <v>663</v>
      </c>
      <c r="D20" s="12" t="s">
        <v>146</v>
      </c>
      <c r="E20" s="12">
        <v>30</v>
      </c>
      <c r="F20" s="12">
        <v>8</v>
      </c>
      <c r="G20" s="80">
        <f t="shared" si="0"/>
        <v>240</v>
      </c>
      <c r="H20" s="12" t="s">
        <v>429</v>
      </c>
    </row>
    <row r="21" spans="1:8" ht="21" customHeight="1">
      <c r="A21" s="4">
        <v>15</v>
      </c>
      <c r="B21" s="4" t="s">
        <v>551</v>
      </c>
      <c r="C21" s="12" t="s">
        <v>664</v>
      </c>
      <c r="D21" s="12" t="s">
        <v>146</v>
      </c>
      <c r="E21" s="12">
        <v>30</v>
      </c>
      <c r="F21" s="12">
        <v>8</v>
      </c>
      <c r="G21" s="80">
        <f t="shared" si="0"/>
        <v>240</v>
      </c>
      <c r="H21" s="12" t="s">
        <v>429</v>
      </c>
    </row>
    <row r="22" spans="1:8" ht="21" customHeight="1">
      <c r="A22" s="4">
        <v>16</v>
      </c>
      <c r="B22" s="4" t="s">
        <v>494</v>
      </c>
      <c r="C22" s="12" t="s">
        <v>665</v>
      </c>
      <c r="D22" s="12" t="s">
        <v>146</v>
      </c>
      <c r="E22" s="12">
        <v>50</v>
      </c>
      <c r="F22" s="12">
        <v>20</v>
      </c>
      <c r="G22" s="80">
        <f t="shared" si="0"/>
        <v>1000</v>
      </c>
      <c r="H22" s="12" t="s">
        <v>666</v>
      </c>
    </row>
    <row r="23" spans="1:8" ht="21" customHeight="1">
      <c r="A23" s="227">
        <v>17</v>
      </c>
      <c r="B23" s="4" t="s">
        <v>244</v>
      </c>
      <c r="C23" s="8" t="s">
        <v>227</v>
      </c>
      <c r="D23" s="8" t="s">
        <v>228</v>
      </c>
      <c r="E23" s="8">
        <v>50</v>
      </c>
      <c r="F23" s="8">
        <f>SUM(F24:F37)</f>
        <v>12.280000000000001</v>
      </c>
      <c r="G23" s="80">
        <f t="shared" si="0"/>
        <v>614</v>
      </c>
      <c r="H23" s="8" t="s">
        <v>245</v>
      </c>
    </row>
    <row r="24" spans="1:8" ht="21" customHeight="1">
      <c r="A24" s="228"/>
      <c r="B24" s="4" t="s">
        <v>246</v>
      </c>
      <c r="C24" s="8" t="s">
        <v>247</v>
      </c>
      <c r="D24" s="75" t="s">
        <v>88</v>
      </c>
      <c r="E24" s="43">
        <v>5</v>
      </c>
      <c r="F24" s="43">
        <v>0.1</v>
      </c>
      <c r="G24" s="81"/>
      <c r="H24" s="8" t="s">
        <v>119</v>
      </c>
    </row>
    <row r="25" spans="1:8" ht="21" customHeight="1">
      <c r="A25" s="228"/>
      <c r="B25" s="4" t="s">
        <v>246</v>
      </c>
      <c r="C25" s="8" t="s">
        <v>248</v>
      </c>
      <c r="D25" s="75" t="s">
        <v>88</v>
      </c>
      <c r="E25" s="43">
        <v>4</v>
      </c>
      <c r="F25" s="43">
        <v>0.08</v>
      </c>
      <c r="G25" s="81"/>
      <c r="H25" s="8" t="s">
        <v>119</v>
      </c>
    </row>
    <row r="26" spans="1:8" ht="21" customHeight="1">
      <c r="A26" s="228"/>
      <c r="B26" s="75" t="s">
        <v>237</v>
      </c>
      <c r="C26" s="75" t="s">
        <v>249</v>
      </c>
      <c r="D26" s="75" t="s">
        <v>88</v>
      </c>
      <c r="E26" s="43">
        <v>1</v>
      </c>
      <c r="F26" s="43">
        <v>0.2</v>
      </c>
      <c r="G26" s="81"/>
      <c r="H26" s="8" t="s">
        <v>119</v>
      </c>
    </row>
    <row r="27" spans="1:8" ht="21" customHeight="1">
      <c r="A27" s="228"/>
      <c r="B27" s="75" t="s">
        <v>250</v>
      </c>
      <c r="C27" s="75" t="s">
        <v>251</v>
      </c>
      <c r="D27" s="75" t="s">
        <v>88</v>
      </c>
      <c r="E27" s="43">
        <v>1</v>
      </c>
      <c r="F27" s="43">
        <v>0.1</v>
      </c>
      <c r="G27" s="81"/>
      <c r="H27" s="8" t="s">
        <v>119</v>
      </c>
    </row>
    <row r="28" spans="1:8" ht="21" customHeight="1">
      <c r="A28" s="228"/>
      <c r="B28" s="75" t="s">
        <v>250</v>
      </c>
      <c r="C28" s="75" t="s">
        <v>252</v>
      </c>
      <c r="D28" s="75" t="s">
        <v>88</v>
      </c>
      <c r="E28" s="43">
        <v>1</v>
      </c>
      <c r="F28" s="43">
        <v>0.1</v>
      </c>
      <c r="G28" s="81"/>
      <c r="H28" s="8" t="s">
        <v>119</v>
      </c>
    </row>
    <row r="29" spans="1:8" ht="21" customHeight="1">
      <c r="A29" s="228"/>
      <c r="B29" s="75" t="s">
        <v>237</v>
      </c>
      <c r="C29" s="75" t="s">
        <v>253</v>
      </c>
      <c r="D29" s="75" t="s">
        <v>88</v>
      </c>
      <c r="E29" s="43">
        <v>1</v>
      </c>
      <c r="F29" s="43">
        <v>0.3</v>
      </c>
      <c r="G29" s="81"/>
      <c r="H29" s="8" t="s">
        <v>119</v>
      </c>
    </row>
    <row r="30" spans="1:8" ht="21" customHeight="1">
      <c r="A30" s="228"/>
      <c r="B30" s="75" t="s">
        <v>235</v>
      </c>
      <c r="C30" s="75" t="s">
        <v>254</v>
      </c>
      <c r="D30" s="75" t="s">
        <v>88</v>
      </c>
      <c r="E30" s="43">
        <v>4</v>
      </c>
      <c r="F30" s="43">
        <v>0.8</v>
      </c>
      <c r="G30" s="81"/>
      <c r="H30" s="8" t="s">
        <v>119</v>
      </c>
    </row>
    <row r="31" spans="1:8" ht="21" customHeight="1">
      <c r="A31" s="228"/>
      <c r="B31" s="75" t="s">
        <v>233</v>
      </c>
      <c r="C31" s="75" t="s">
        <v>255</v>
      </c>
      <c r="D31" s="75" t="s">
        <v>88</v>
      </c>
      <c r="E31" s="43">
        <v>4</v>
      </c>
      <c r="F31" s="43">
        <v>1</v>
      </c>
      <c r="G31" s="81"/>
      <c r="H31" s="8" t="s">
        <v>119</v>
      </c>
    </row>
    <row r="32" spans="1:8" ht="21" customHeight="1">
      <c r="A32" s="228"/>
      <c r="B32" s="75" t="s">
        <v>256</v>
      </c>
      <c r="C32" s="75" t="s">
        <v>257</v>
      </c>
      <c r="D32" s="75" t="s">
        <v>88</v>
      </c>
      <c r="E32" s="43">
        <v>1</v>
      </c>
      <c r="F32" s="43">
        <v>3</v>
      </c>
      <c r="G32" s="81"/>
      <c r="H32" s="8" t="s">
        <v>119</v>
      </c>
    </row>
    <row r="33" spans="1:8" ht="21" customHeight="1">
      <c r="A33" s="228"/>
      <c r="B33" s="75" t="s">
        <v>256</v>
      </c>
      <c r="C33" s="75">
        <v>7475</v>
      </c>
      <c r="D33" s="75" t="s">
        <v>88</v>
      </c>
      <c r="E33" s="43">
        <v>1</v>
      </c>
      <c r="F33" s="43">
        <v>2.5</v>
      </c>
      <c r="G33" s="81"/>
      <c r="H33" s="8" t="s">
        <v>119</v>
      </c>
    </row>
    <row r="34" spans="1:8" ht="21" customHeight="1">
      <c r="A34" s="228"/>
      <c r="B34" s="75" t="s">
        <v>256</v>
      </c>
      <c r="C34" s="75">
        <v>7420</v>
      </c>
      <c r="D34" s="75" t="s">
        <v>88</v>
      </c>
      <c r="E34" s="43">
        <v>1</v>
      </c>
      <c r="F34" s="43">
        <v>2.5</v>
      </c>
      <c r="G34" s="81"/>
      <c r="H34" s="8" t="s">
        <v>119</v>
      </c>
    </row>
    <row r="35" spans="1:8" ht="21" customHeight="1">
      <c r="A35" s="228"/>
      <c r="B35" s="75" t="s">
        <v>258</v>
      </c>
      <c r="C35" s="75" t="s">
        <v>259</v>
      </c>
      <c r="D35" s="75" t="s">
        <v>88</v>
      </c>
      <c r="E35" s="43">
        <v>1</v>
      </c>
      <c r="F35" s="43">
        <v>0.3</v>
      </c>
      <c r="G35" s="81"/>
      <c r="H35" s="8" t="s">
        <v>119</v>
      </c>
    </row>
    <row r="36" spans="1:8" ht="21" customHeight="1">
      <c r="A36" s="228"/>
      <c r="B36" s="75" t="s">
        <v>258</v>
      </c>
      <c r="C36" s="75" t="s">
        <v>260</v>
      </c>
      <c r="D36" s="75" t="s">
        <v>88</v>
      </c>
      <c r="E36" s="43">
        <v>1</v>
      </c>
      <c r="F36" s="43">
        <v>0.3</v>
      </c>
      <c r="G36" s="81"/>
      <c r="H36" s="8" t="s">
        <v>119</v>
      </c>
    </row>
    <row r="37" spans="1:8" ht="21" customHeight="1">
      <c r="A37" s="229"/>
      <c r="B37" s="75" t="s">
        <v>261</v>
      </c>
      <c r="C37" s="75" t="s">
        <v>262</v>
      </c>
      <c r="D37" s="75" t="s">
        <v>88</v>
      </c>
      <c r="E37" s="43">
        <v>5</v>
      </c>
      <c r="F37" s="43">
        <v>1</v>
      </c>
      <c r="G37" s="81"/>
      <c r="H37" s="8" t="s">
        <v>119</v>
      </c>
    </row>
    <row r="38" spans="1:8" ht="21" customHeight="1">
      <c r="A38" s="76">
        <v>18</v>
      </c>
      <c r="B38" s="70" t="s">
        <v>233</v>
      </c>
      <c r="C38" s="70" t="s">
        <v>255</v>
      </c>
      <c r="D38" s="77" t="s">
        <v>88</v>
      </c>
      <c r="E38" s="73">
        <v>4000</v>
      </c>
      <c r="F38" s="73">
        <v>0.05</v>
      </c>
      <c r="G38" s="82">
        <f t="shared" ref="G38:G44" si="1">E38*F38</f>
        <v>200</v>
      </c>
      <c r="H38" s="8" t="s">
        <v>119</v>
      </c>
    </row>
    <row r="39" spans="1:8" ht="21" customHeight="1">
      <c r="A39" s="76">
        <v>19</v>
      </c>
      <c r="B39" s="70" t="s">
        <v>233</v>
      </c>
      <c r="C39" s="70" t="s">
        <v>667</v>
      </c>
      <c r="D39" s="77" t="s">
        <v>88</v>
      </c>
      <c r="E39" s="73">
        <v>4000</v>
      </c>
      <c r="F39" s="73">
        <v>0.05</v>
      </c>
      <c r="G39" s="82">
        <f t="shared" si="1"/>
        <v>200</v>
      </c>
      <c r="H39" s="8" t="s">
        <v>119</v>
      </c>
    </row>
    <row r="40" spans="1:8" ht="21" customHeight="1">
      <c r="A40" s="76">
        <v>20</v>
      </c>
      <c r="B40" s="70" t="s">
        <v>261</v>
      </c>
      <c r="C40" s="70" t="s">
        <v>262</v>
      </c>
      <c r="D40" s="77" t="s">
        <v>88</v>
      </c>
      <c r="E40" s="73">
        <v>1000</v>
      </c>
      <c r="F40" s="73">
        <v>0.2</v>
      </c>
      <c r="G40" s="82">
        <f t="shared" si="1"/>
        <v>200</v>
      </c>
      <c r="H40" s="8" t="s">
        <v>119</v>
      </c>
    </row>
    <row r="41" spans="1:8" ht="21" customHeight="1">
      <c r="A41" s="76">
        <v>21</v>
      </c>
      <c r="B41" s="4" t="s">
        <v>561</v>
      </c>
      <c r="C41" s="8" t="s">
        <v>668</v>
      </c>
      <c r="D41" s="8" t="s">
        <v>146</v>
      </c>
      <c r="E41" s="8">
        <v>3</v>
      </c>
      <c r="F41" s="8">
        <v>65</v>
      </c>
      <c r="G41" s="82">
        <f t="shared" si="1"/>
        <v>195</v>
      </c>
      <c r="H41" s="8" t="s">
        <v>565</v>
      </c>
    </row>
    <row r="42" spans="1:8" ht="21" customHeight="1">
      <c r="A42" s="76">
        <v>22</v>
      </c>
      <c r="B42" s="4" t="s">
        <v>367</v>
      </c>
      <c r="C42" s="8" t="s">
        <v>669</v>
      </c>
      <c r="D42" s="8" t="s">
        <v>82</v>
      </c>
      <c r="E42" s="8">
        <v>6</v>
      </c>
      <c r="F42" s="8">
        <v>70</v>
      </c>
      <c r="G42" s="82">
        <f t="shared" si="1"/>
        <v>420</v>
      </c>
      <c r="H42" s="8" t="s">
        <v>119</v>
      </c>
    </row>
    <row r="43" spans="1:8" ht="29" customHeight="1">
      <c r="A43" s="76">
        <v>23</v>
      </c>
      <c r="B43" s="53" t="s">
        <v>670</v>
      </c>
      <c r="C43" s="53" t="s">
        <v>671</v>
      </c>
      <c r="D43" s="53" t="s">
        <v>88</v>
      </c>
      <c r="E43" s="53">
        <v>3</v>
      </c>
      <c r="F43" s="53">
        <v>600</v>
      </c>
      <c r="G43" s="82">
        <f t="shared" si="1"/>
        <v>1800</v>
      </c>
      <c r="H43" s="53" t="s">
        <v>119</v>
      </c>
    </row>
    <row r="44" spans="1:8" ht="31" customHeight="1">
      <c r="A44" s="228">
        <v>24</v>
      </c>
      <c r="B44" s="53" t="s">
        <v>566</v>
      </c>
      <c r="C44" s="53" t="s">
        <v>567</v>
      </c>
      <c r="D44" s="53" t="s">
        <v>228</v>
      </c>
      <c r="E44" s="53">
        <v>1</v>
      </c>
      <c r="F44" s="53">
        <v>970</v>
      </c>
      <c r="G44" s="83">
        <f t="shared" si="1"/>
        <v>970</v>
      </c>
      <c r="H44" s="53" t="s">
        <v>312</v>
      </c>
    </row>
    <row r="45" spans="1:8" ht="21" customHeight="1">
      <c r="A45" s="228"/>
      <c r="B45" s="53" t="s">
        <v>569</v>
      </c>
      <c r="C45" s="53" t="s">
        <v>570</v>
      </c>
      <c r="D45" s="53" t="s">
        <v>88</v>
      </c>
      <c r="E45" s="53">
        <v>3</v>
      </c>
      <c r="F45" s="53"/>
      <c r="G45" s="83"/>
      <c r="H45" s="53" t="s">
        <v>119</v>
      </c>
    </row>
    <row r="46" spans="1:8" ht="21" customHeight="1">
      <c r="A46" s="228"/>
      <c r="B46" s="53" t="s">
        <v>571</v>
      </c>
      <c r="C46" s="53" t="s">
        <v>572</v>
      </c>
      <c r="D46" s="53" t="s">
        <v>88</v>
      </c>
      <c r="E46" s="53">
        <v>1</v>
      </c>
      <c r="F46" s="53"/>
      <c r="G46" s="83"/>
      <c r="H46" s="53" t="s">
        <v>312</v>
      </c>
    </row>
    <row r="47" spans="1:8" ht="21" customHeight="1">
      <c r="A47" s="228"/>
      <c r="B47" s="53" t="s">
        <v>573</v>
      </c>
      <c r="C47" s="53" t="s">
        <v>574</v>
      </c>
      <c r="D47" s="53" t="s">
        <v>88</v>
      </c>
      <c r="E47" s="53">
        <v>1</v>
      </c>
      <c r="F47" s="53"/>
      <c r="G47" s="83"/>
      <c r="H47" s="53" t="s">
        <v>312</v>
      </c>
    </row>
    <row r="48" spans="1:8" ht="21" customHeight="1">
      <c r="A48" s="228"/>
      <c r="B48" s="53" t="s">
        <v>575</v>
      </c>
      <c r="C48" s="53" t="s">
        <v>576</v>
      </c>
      <c r="D48" s="53" t="s">
        <v>88</v>
      </c>
      <c r="E48" s="53">
        <v>1</v>
      </c>
      <c r="F48" s="53"/>
      <c r="G48" s="83"/>
      <c r="H48" s="53" t="s">
        <v>312</v>
      </c>
    </row>
    <row r="49" spans="1:8" ht="21" customHeight="1">
      <c r="A49" s="228"/>
      <c r="B49" s="53" t="s">
        <v>577</v>
      </c>
      <c r="C49" s="53" t="s">
        <v>578</v>
      </c>
      <c r="D49" s="53" t="s">
        <v>88</v>
      </c>
      <c r="E49" s="53">
        <v>8</v>
      </c>
      <c r="F49" s="53"/>
      <c r="G49" s="83"/>
      <c r="H49" s="53" t="s">
        <v>312</v>
      </c>
    </row>
    <row r="50" spans="1:8" ht="21" customHeight="1">
      <c r="A50" s="228"/>
      <c r="B50" s="53" t="s">
        <v>579</v>
      </c>
      <c r="C50" s="53" t="s">
        <v>580</v>
      </c>
      <c r="D50" s="53" t="s">
        <v>88</v>
      </c>
      <c r="E50" s="53">
        <v>4</v>
      </c>
      <c r="F50" s="53"/>
      <c r="G50" s="83"/>
      <c r="H50" s="53" t="s">
        <v>312</v>
      </c>
    </row>
    <row r="51" spans="1:8" ht="21" customHeight="1">
      <c r="A51" s="228"/>
      <c r="B51" s="78" t="s">
        <v>581</v>
      </c>
      <c r="C51" s="78" t="s">
        <v>582</v>
      </c>
      <c r="D51" s="78" t="s">
        <v>88</v>
      </c>
      <c r="E51" s="78">
        <v>3</v>
      </c>
      <c r="F51" s="84"/>
      <c r="G51" s="83"/>
      <c r="H51" s="53" t="s">
        <v>312</v>
      </c>
    </row>
    <row r="52" spans="1:8" ht="21" customHeight="1">
      <c r="A52" s="228"/>
      <c r="B52" s="53" t="s">
        <v>583</v>
      </c>
      <c r="C52" s="53" t="s">
        <v>584</v>
      </c>
      <c r="D52" s="53" t="s">
        <v>88</v>
      </c>
      <c r="E52" s="53">
        <v>1</v>
      </c>
      <c r="F52" s="53"/>
      <c r="G52" s="83"/>
      <c r="H52" s="53" t="s">
        <v>312</v>
      </c>
    </row>
    <row r="53" spans="1:8" ht="21" customHeight="1">
      <c r="A53" s="228"/>
      <c r="B53" s="53" t="s">
        <v>585</v>
      </c>
      <c r="C53" s="53" t="s">
        <v>586</v>
      </c>
      <c r="D53" s="53" t="s">
        <v>88</v>
      </c>
      <c r="E53" s="53">
        <v>1</v>
      </c>
      <c r="F53" s="53"/>
      <c r="G53" s="83"/>
      <c r="H53" s="53" t="s">
        <v>312</v>
      </c>
    </row>
    <row r="54" spans="1:8" ht="21" customHeight="1">
      <c r="A54" s="228"/>
      <c r="B54" s="53" t="s">
        <v>587</v>
      </c>
      <c r="C54" s="53" t="s">
        <v>588</v>
      </c>
      <c r="D54" s="53" t="s">
        <v>88</v>
      </c>
      <c r="E54" s="53">
        <v>1</v>
      </c>
      <c r="F54" s="53"/>
      <c r="G54" s="83"/>
      <c r="H54" s="53" t="s">
        <v>312</v>
      </c>
    </row>
    <row r="55" spans="1:8" ht="21" customHeight="1">
      <c r="A55" s="228"/>
      <c r="B55" s="53" t="s">
        <v>557</v>
      </c>
      <c r="C55" s="53">
        <v>2020</v>
      </c>
      <c r="D55" s="53" t="s">
        <v>88</v>
      </c>
      <c r="E55" s="53">
        <v>3</v>
      </c>
      <c r="F55" s="53"/>
      <c r="G55" s="83"/>
      <c r="H55" s="53" t="s">
        <v>312</v>
      </c>
    </row>
    <row r="56" spans="1:8" ht="21" customHeight="1">
      <c r="A56" s="228"/>
      <c r="B56" s="53" t="s">
        <v>589</v>
      </c>
      <c r="C56" s="53" t="s">
        <v>590</v>
      </c>
      <c r="D56" s="53" t="s">
        <v>88</v>
      </c>
      <c r="E56" s="53">
        <v>15</v>
      </c>
      <c r="F56" s="53"/>
      <c r="G56" s="83"/>
      <c r="H56" s="53" t="s">
        <v>312</v>
      </c>
    </row>
    <row r="57" spans="1:8" ht="21" customHeight="1">
      <c r="A57" s="229"/>
      <c r="B57" s="53" t="s">
        <v>591</v>
      </c>
      <c r="C57" s="53" t="s">
        <v>592</v>
      </c>
      <c r="D57" s="53" t="s">
        <v>88</v>
      </c>
      <c r="E57" s="53">
        <v>3</v>
      </c>
      <c r="F57" s="53"/>
      <c r="G57" s="83"/>
      <c r="H57" s="53" t="s">
        <v>312</v>
      </c>
    </row>
    <row r="58" spans="1:8" ht="27" customHeight="1">
      <c r="A58" s="228">
        <v>25</v>
      </c>
      <c r="B58" s="53" t="s">
        <v>566</v>
      </c>
      <c r="C58" s="53" t="s">
        <v>593</v>
      </c>
      <c r="D58" s="53" t="s">
        <v>228</v>
      </c>
      <c r="E58" s="53">
        <v>1</v>
      </c>
      <c r="F58" s="53">
        <v>980</v>
      </c>
      <c r="G58" s="83">
        <f>E58*F58</f>
        <v>980</v>
      </c>
      <c r="H58" s="53" t="s">
        <v>312</v>
      </c>
    </row>
    <row r="59" spans="1:8" ht="21" customHeight="1">
      <c r="A59" s="228"/>
      <c r="B59" s="53" t="s">
        <v>594</v>
      </c>
      <c r="C59" s="53" t="s">
        <v>595</v>
      </c>
      <c r="D59" s="53" t="s">
        <v>88</v>
      </c>
      <c r="E59" s="53">
        <v>1</v>
      </c>
      <c r="F59" s="53"/>
      <c r="G59" s="83"/>
      <c r="H59" s="53" t="s">
        <v>312</v>
      </c>
    </row>
    <row r="60" spans="1:8" ht="21" customHeight="1">
      <c r="A60" s="228"/>
      <c r="B60" s="53" t="s">
        <v>596</v>
      </c>
      <c r="C60" s="53" t="s">
        <v>597</v>
      </c>
      <c r="D60" s="53" t="s">
        <v>88</v>
      </c>
      <c r="E60" s="53">
        <v>1</v>
      </c>
      <c r="F60" s="53"/>
      <c r="G60" s="83"/>
      <c r="H60" s="53" t="s">
        <v>312</v>
      </c>
    </row>
    <row r="61" spans="1:8" ht="21" customHeight="1">
      <c r="A61" s="228"/>
      <c r="B61" s="53" t="s">
        <v>598</v>
      </c>
      <c r="C61" s="53" t="s">
        <v>599</v>
      </c>
      <c r="D61" s="53" t="s">
        <v>88</v>
      </c>
      <c r="E61" s="53">
        <v>3</v>
      </c>
      <c r="F61" s="53"/>
      <c r="G61" s="83"/>
      <c r="H61" s="53" t="s">
        <v>312</v>
      </c>
    </row>
    <row r="62" spans="1:8" ht="21" customHeight="1">
      <c r="A62" s="228"/>
      <c r="B62" s="53" t="s">
        <v>600</v>
      </c>
      <c r="C62" s="53" t="s">
        <v>601</v>
      </c>
      <c r="D62" s="53" t="s">
        <v>141</v>
      </c>
      <c r="E62" s="53">
        <v>5</v>
      </c>
      <c r="F62" s="53"/>
      <c r="G62" s="83"/>
      <c r="H62" s="53" t="s">
        <v>119</v>
      </c>
    </row>
    <row r="63" spans="1:8" ht="21" customHeight="1">
      <c r="A63" s="228"/>
      <c r="B63" s="53" t="s">
        <v>598</v>
      </c>
      <c r="C63" s="53" t="s">
        <v>602</v>
      </c>
      <c r="D63" s="53" t="s">
        <v>88</v>
      </c>
      <c r="E63" s="53">
        <v>2</v>
      </c>
      <c r="F63" s="53"/>
      <c r="G63" s="83"/>
      <c r="H63" s="53" t="s">
        <v>312</v>
      </c>
    </row>
    <row r="64" spans="1:8" ht="21" customHeight="1">
      <c r="A64" s="228"/>
      <c r="B64" s="53" t="s">
        <v>230</v>
      </c>
      <c r="C64" s="53" t="s">
        <v>603</v>
      </c>
      <c r="D64" s="53" t="s">
        <v>88</v>
      </c>
      <c r="E64" s="53">
        <v>1</v>
      </c>
      <c r="F64" s="53"/>
      <c r="G64" s="83"/>
      <c r="H64" s="53" t="s">
        <v>119</v>
      </c>
    </row>
    <row r="65" spans="1:8" ht="21" customHeight="1">
      <c r="A65" s="228"/>
      <c r="B65" s="53" t="s">
        <v>230</v>
      </c>
      <c r="C65" s="53" t="s">
        <v>604</v>
      </c>
      <c r="D65" s="53" t="s">
        <v>88</v>
      </c>
      <c r="E65" s="53">
        <v>1</v>
      </c>
      <c r="F65" s="53"/>
      <c r="G65" s="83"/>
      <c r="H65" s="53" t="s">
        <v>119</v>
      </c>
    </row>
    <row r="66" spans="1:8" ht="21" customHeight="1">
      <c r="A66" s="228"/>
      <c r="B66" s="53" t="s">
        <v>230</v>
      </c>
      <c r="C66" s="53" t="s">
        <v>605</v>
      </c>
      <c r="D66" s="53" t="s">
        <v>88</v>
      </c>
      <c r="E66" s="53">
        <v>1</v>
      </c>
      <c r="F66" s="53"/>
      <c r="G66" s="83"/>
      <c r="H66" s="53" t="s">
        <v>119</v>
      </c>
    </row>
    <row r="67" spans="1:8" ht="21" customHeight="1">
      <c r="A67" s="228"/>
      <c r="B67" s="53" t="s">
        <v>606</v>
      </c>
      <c r="C67" s="53" t="s">
        <v>607</v>
      </c>
      <c r="D67" s="53" t="s">
        <v>88</v>
      </c>
      <c r="E67" s="53">
        <v>1</v>
      </c>
      <c r="F67" s="53"/>
      <c r="G67" s="83"/>
      <c r="H67" s="53" t="s">
        <v>119</v>
      </c>
    </row>
    <row r="68" spans="1:8" ht="21" customHeight="1">
      <c r="A68" s="228"/>
      <c r="B68" s="53" t="s">
        <v>608</v>
      </c>
      <c r="C68" s="53" t="s">
        <v>609</v>
      </c>
      <c r="D68" s="53" t="s">
        <v>88</v>
      </c>
      <c r="E68" s="53">
        <v>1</v>
      </c>
      <c r="F68" s="53"/>
      <c r="G68" s="83"/>
      <c r="H68" s="53" t="s">
        <v>312</v>
      </c>
    </row>
    <row r="69" spans="1:8" ht="21" customHeight="1">
      <c r="A69" s="228"/>
      <c r="B69" s="53" t="s">
        <v>610</v>
      </c>
      <c r="C69" s="53" t="s">
        <v>611</v>
      </c>
      <c r="D69" s="53" t="s">
        <v>88</v>
      </c>
      <c r="E69" s="53">
        <v>3</v>
      </c>
      <c r="F69" s="53"/>
      <c r="G69" s="83"/>
      <c r="H69" s="53" t="s">
        <v>312</v>
      </c>
    </row>
    <row r="70" spans="1:8" ht="21" customHeight="1">
      <c r="A70" s="228"/>
      <c r="B70" s="53" t="s">
        <v>612</v>
      </c>
      <c r="C70" s="53" t="s">
        <v>613</v>
      </c>
      <c r="D70" s="53" t="s">
        <v>88</v>
      </c>
      <c r="E70" s="53">
        <v>1</v>
      </c>
      <c r="F70" s="53"/>
      <c r="G70" s="83"/>
      <c r="H70" s="53" t="s">
        <v>312</v>
      </c>
    </row>
    <row r="71" spans="1:8" ht="21" customHeight="1">
      <c r="A71" s="228"/>
      <c r="B71" s="53" t="s">
        <v>614</v>
      </c>
      <c r="C71" s="53" t="s">
        <v>615</v>
      </c>
      <c r="D71" s="53" t="s">
        <v>88</v>
      </c>
      <c r="E71" s="53">
        <v>1</v>
      </c>
      <c r="F71" s="53"/>
      <c r="G71" s="83"/>
      <c r="H71" s="53" t="s">
        <v>312</v>
      </c>
    </row>
    <row r="72" spans="1:8" ht="21" customHeight="1">
      <c r="A72" s="228"/>
      <c r="B72" s="53" t="s">
        <v>277</v>
      </c>
      <c r="C72" s="53" t="s">
        <v>616</v>
      </c>
      <c r="D72" s="53" t="s">
        <v>88</v>
      </c>
      <c r="E72" s="53">
        <v>1</v>
      </c>
      <c r="F72" s="53"/>
      <c r="G72" s="83"/>
      <c r="H72" s="53" t="s">
        <v>312</v>
      </c>
    </row>
    <row r="73" spans="1:8" ht="21" customHeight="1">
      <c r="A73" s="228"/>
      <c r="B73" s="53" t="s">
        <v>617</v>
      </c>
      <c r="C73" s="53" t="s">
        <v>618</v>
      </c>
      <c r="D73" s="53" t="s">
        <v>88</v>
      </c>
      <c r="E73" s="53">
        <v>3</v>
      </c>
      <c r="F73" s="53"/>
      <c r="G73" s="83"/>
      <c r="H73" s="53" t="s">
        <v>312</v>
      </c>
    </row>
    <row r="74" spans="1:8" ht="21" customHeight="1">
      <c r="A74" s="229"/>
      <c r="B74" s="53" t="s">
        <v>619</v>
      </c>
      <c r="C74" s="53" t="s">
        <v>620</v>
      </c>
      <c r="D74" s="53" t="s">
        <v>88</v>
      </c>
      <c r="E74" s="53">
        <v>1</v>
      </c>
      <c r="F74" s="53"/>
      <c r="G74" s="83"/>
      <c r="H74" s="53" t="s">
        <v>312</v>
      </c>
    </row>
    <row r="75" spans="1:8" ht="21" customHeight="1">
      <c r="A75" s="76">
        <v>26</v>
      </c>
      <c r="B75" s="21" t="s">
        <v>672</v>
      </c>
      <c r="C75" s="21" t="s">
        <v>673</v>
      </c>
      <c r="D75" s="21" t="s">
        <v>674</v>
      </c>
      <c r="E75" s="21">
        <v>1</v>
      </c>
      <c r="F75" s="21">
        <v>500</v>
      </c>
      <c r="G75" s="85">
        <f>E75*F75</f>
        <v>500</v>
      </c>
      <c r="H75" s="53" t="s">
        <v>312</v>
      </c>
    </row>
    <row r="76" spans="1:8" ht="21" customHeight="1">
      <c r="A76" s="76">
        <v>27</v>
      </c>
      <c r="B76" s="21" t="s">
        <v>675</v>
      </c>
      <c r="C76" s="21" t="s">
        <v>676</v>
      </c>
      <c r="D76" s="21" t="s">
        <v>88</v>
      </c>
      <c r="E76" s="21">
        <v>3</v>
      </c>
      <c r="F76" s="21">
        <v>250</v>
      </c>
      <c r="G76" s="85">
        <v>750</v>
      </c>
      <c r="H76" s="53" t="s">
        <v>312</v>
      </c>
    </row>
    <row r="77" spans="1:8" ht="21" customHeight="1">
      <c r="A77" s="239" t="s">
        <v>102</v>
      </c>
      <c r="B77" s="239"/>
      <c r="C77" s="240"/>
      <c r="D77" s="240"/>
      <c r="E77" s="240"/>
      <c r="F77" s="240"/>
      <c r="G77" s="81">
        <f>SUM(G7:G76)</f>
        <v>11494</v>
      </c>
      <c r="H77" s="8"/>
    </row>
    <row r="78" spans="1:8" s="1" customFormat="1" ht="12" customHeight="1">
      <c r="A78" s="258" t="s">
        <v>103</v>
      </c>
      <c r="B78" s="258"/>
      <c r="C78" s="258"/>
      <c r="D78" s="258"/>
      <c r="E78" s="258"/>
      <c r="F78" s="258"/>
      <c r="G78" s="259"/>
      <c r="H78" s="258"/>
    </row>
    <row r="79" spans="1:8" s="1" customFormat="1" ht="12" customHeight="1">
      <c r="A79" s="258" t="s">
        <v>104</v>
      </c>
      <c r="B79" s="258"/>
      <c r="C79" s="258"/>
      <c r="D79" s="258"/>
      <c r="E79" s="258"/>
      <c r="F79" s="258"/>
      <c r="G79" s="259"/>
      <c r="H79" s="258"/>
    </row>
    <row r="80" spans="1:8" s="1" customFormat="1" ht="15" customHeight="1">
      <c r="A80" s="258" t="s">
        <v>105</v>
      </c>
      <c r="B80" s="258"/>
      <c r="C80" s="9"/>
      <c r="D80" s="258" t="s">
        <v>106</v>
      </c>
      <c r="E80" s="258"/>
      <c r="F80" s="258"/>
      <c r="G80" s="259"/>
      <c r="H80" s="258"/>
    </row>
    <row r="81" spans="1:8" s="1" customFormat="1" ht="15" customHeight="1">
      <c r="A81" s="258" t="s">
        <v>107</v>
      </c>
      <c r="B81" s="258"/>
      <c r="C81" s="9"/>
      <c r="D81" s="258" t="s">
        <v>107</v>
      </c>
      <c r="E81" s="258"/>
      <c r="F81" s="258"/>
      <c r="G81" s="259"/>
      <c r="H81" s="258"/>
    </row>
    <row r="82" spans="1:8" s="1" customFormat="1" ht="15" customHeight="1">
      <c r="A82" s="258" t="s">
        <v>108</v>
      </c>
      <c r="B82" s="258"/>
      <c r="C82" s="9"/>
      <c r="D82" s="258" t="s">
        <v>108</v>
      </c>
      <c r="E82" s="258"/>
      <c r="F82" s="258"/>
      <c r="G82" s="259"/>
      <c r="H82" s="258"/>
    </row>
  </sheetData>
  <mergeCells count="22">
    <mergeCell ref="A82:B82"/>
    <mergeCell ref="D82:H82"/>
    <mergeCell ref="A23:A37"/>
    <mergeCell ref="A44:A57"/>
    <mergeCell ref="A58:A74"/>
    <mergeCell ref="A78:H78"/>
    <mergeCell ref="A79:H79"/>
    <mergeCell ref="A80:B80"/>
    <mergeCell ref="D80:H80"/>
    <mergeCell ref="A81:B81"/>
    <mergeCell ref="D81:H81"/>
    <mergeCell ref="A5:B5"/>
    <mergeCell ref="C5:F5"/>
    <mergeCell ref="G5:H5"/>
    <mergeCell ref="A77:B77"/>
    <mergeCell ref="C77:F77"/>
    <mergeCell ref="A1:H1"/>
    <mergeCell ref="A2:H2"/>
    <mergeCell ref="A3:B3"/>
    <mergeCell ref="C3:F3"/>
    <mergeCell ref="A4:B4"/>
    <mergeCell ref="C4:F4"/>
  </mergeCells>
  <phoneticPr fontId="61" type="noConversion"/>
  <pageMargins left="0.7" right="0.7" top="0.75" bottom="0.75" header="0.3" footer="0.3"/>
  <pageSetup paperSize="9" scale="86"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0"/>
  <sheetViews>
    <sheetView topLeftCell="A19" workbookViewId="0">
      <selection activeCell="D20" sqref="D20:H20"/>
    </sheetView>
  </sheetViews>
  <sheetFormatPr baseColWidth="10" defaultColWidth="9.6640625" defaultRowHeight="15"/>
  <cols>
    <col min="1" max="1" width="7.6640625" style="156" customWidth="1"/>
    <col min="2" max="2" width="19.33203125" style="3" customWidth="1"/>
    <col min="3" max="3" width="24.83203125" style="3" customWidth="1"/>
    <col min="4" max="4" width="7.1640625" style="3" customWidth="1"/>
    <col min="5" max="7" width="11.83203125" style="3" customWidth="1"/>
    <col min="8" max="8" width="11.5" style="3" customWidth="1"/>
    <col min="9" max="10" width="16.5" style="3" customWidth="1"/>
    <col min="11" max="11" width="12.6640625" style="3" customWidth="1"/>
    <col min="12" max="12" width="14.1640625" style="157" customWidth="1"/>
    <col min="13" max="257" width="9.6640625" style="3"/>
    <col min="258" max="258" width="7.6640625" style="3" customWidth="1"/>
    <col min="259" max="259" width="19.33203125" style="3" customWidth="1"/>
    <col min="260" max="260" width="24.83203125" style="3" customWidth="1"/>
    <col min="261" max="261" width="7.1640625" style="3" customWidth="1"/>
    <col min="262" max="264" width="11.83203125" style="3" customWidth="1"/>
    <col min="265" max="265" width="11.5" style="3" customWidth="1"/>
    <col min="266" max="266" width="16.5" style="3" customWidth="1"/>
    <col min="267" max="267" width="12.6640625" style="3" customWidth="1"/>
    <col min="268" max="268" width="14.1640625" style="3" customWidth="1"/>
    <col min="269" max="513" width="9.6640625" style="3"/>
    <col min="514" max="514" width="7.6640625" style="3" customWidth="1"/>
    <col min="515" max="515" width="19.33203125" style="3" customWidth="1"/>
    <col min="516" max="516" width="24.83203125" style="3" customWidth="1"/>
    <col min="517" max="517" width="7.1640625" style="3" customWidth="1"/>
    <col min="518" max="520" width="11.83203125" style="3" customWidth="1"/>
    <col min="521" max="521" width="11.5" style="3" customWidth="1"/>
    <col min="522" max="522" width="16.5" style="3" customWidth="1"/>
    <col min="523" max="523" width="12.6640625" style="3" customWidth="1"/>
    <col min="524" max="524" width="14.1640625" style="3" customWidth="1"/>
    <col min="525" max="769" width="9.6640625" style="3"/>
    <col min="770" max="770" width="7.6640625" style="3" customWidth="1"/>
    <col min="771" max="771" width="19.33203125" style="3" customWidth="1"/>
    <col min="772" max="772" width="24.83203125" style="3" customWidth="1"/>
    <col min="773" max="773" width="7.1640625" style="3" customWidth="1"/>
    <col min="774" max="776" width="11.83203125" style="3" customWidth="1"/>
    <col min="777" max="777" width="11.5" style="3" customWidth="1"/>
    <col min="778" max="778" width="16.5" style="3" customWidth="1"/>
    <col min="779" max="779" width="12.6640625" style="3" customWidth="1"/>
    <col min="780" max="780" width="14.1640625" style="3" customWidth="1"/>
    <col min="781" max="1025" width="9.6640625" style="3"/>
    <col min="1026" max="1026" width="7.6640625" style="3" customWidth="1"/>
    <col min="1027" max="1027" width="19.33203125" style="3" customWidth="1"/>
    <col min="1028" max="1028" width="24.83203125" style="3" customWidth="1"/>
    <col min="1029" max="1029" width="7.1640625" style="3" customWidth="1"/>
    <col min="1030" max="1032" width="11.83203125" style="3" customWidth="1"/>
    <col min="1033" max="1033" width="11.5" style="3" customWidth="1"/>
    <col min="1034" max="1034" width="16.5" style="3" customWidth="1"/>
    <col min="1035" max="1035" width="12.6640625" style="3" customWidth="1"/>
    <col min="1036" max="1036" width="14.1640625" style="3" customWidth="1"/>
    <col min="1037" max="1281" width="9.6640625" style="3"/>
    <col min="1282" max="1282" width="7.6640625" style="3" customWidth="1"/>
    <col min="1283" max="1283" width="19.33203125" style="3" customWidth="1"/>
    <col min="1284" max="1284" width="24.83203125" style="3" customWidth="1"/>
    <col min="1285" max="1285" width="7.1640625" style="3" customWidth="1"/>
    <col min="1286" max="1288" width="11.83203125" style="3" customWidth="1"/>
    <col min="1289" max="1289" width="11.5" style="3" customWidth="1"/>
    <col min="1290" max="1290" width="16.5" style="3" customWidth="1"/>
    <col min="1291" max="1291" width="12.6640625" style="3" customWidth="1"/>
    <col min="1292" max="1292" width="14.1640625" style="3" customWidth="1"/>
    <col min="1293" max="1537" width="9.6640625" style="3"/>
    <col min="1538" max="1538" width="7.6640625" style="3" customWidth="1"/>
    <col min="1539" max="1539" width="19.33203125" style="3" customWidth="1"/>
    <col min="1540" max="1540" width="24.83203125" style="3" customWidth="1"/>
    <col min="1541" max="1541" width="7.1640625" style="3" customWidth="1"/>
    <col min="1542" max="1544" width="11.83203125" style="3" customWidth="1"/>
    <col min="1545" max="1545" width="11.5" style="3" customWidth="1"/>
    <col min="1546" max="1546" width="16.5" style="3" customWidth="1"/>
    <col min="1547" max="1547" width="12.6640625" style="3" customWidth="1"/>
    <col min="1548" max="1548" width="14.1640625" style="3" customWidth="1"/>
    <col min="1549" max="1793" width="9.6640625" style="3"/>
    <col min="1794" max="1794" width="7.6640625" style="3" customWidth="1"/>
    <col min="1795" max="1795" width="19.33203125" style="3" customWidth="1"/>
    <col min="1796" max="1796" width="24.83203125" style="3" customWidth="1"/>
    <col min="1797" max="1797" width="7.1640625" style="3" customWidth="1"/>
    <col min="1798" max="1800" width="11.83203125" style="3" customWidth="1"/>
    <col min="1801" max="1801" width="11.5" style="3" customWidth="1"/>
    <col min="1802" max="1802" width="16.5" style="3" customWidth="1"/>
    <col min="1803" max="1803" width="12.6640625" style="3" customWidth="1"/>
    <col min="1804" max="1804" width="14.1640625" style="3" customWidth="1"/>
    <col min="1805" max="2049" width="9.6640625" style="3"/>
    <col min="2050" max="2050" width="7.6640625" style="3" customWidth="1"/>
    <col min="2051" max="2051" width="19.33203125" style="3" customWidth="1"/>
    <col min="2052" max="2052" width="24.83203125" style="3" customWidth="1"/>
    <col min="2053" max="2053" width="7.1640625" style="3" customWidth="1"/>
    <col min="2054" max="2056" width="11.83203125" style="3" customWidth="1"/>
    <col min="2057" max="2057" width="11.5" style="3" customWidth="1"/>
    <col min="2058" max="2058" width="16.5" style="3" customWidth="1"/>
    <col min="2059" max="2059" width="12.6640625" style="3" customWidth="1"/>
    <col min="2060" max="2060" width="14.1640625" style="3" customWidth="1"/>
    <col min="2061" max="2305" width="9.6640625" style="3"/>
    <col min="2306" max="2306" width="7.6640625" style="3" customWidth="1"/>
    <col min="2307" max="2307" width="19.33203125" style="3" customWidth="1"/>
    <col min="2308" max="2308" width="24.83203125" style="3" customWidth="1"/>
    <col min="2309" max="2309" width="7.1640625" style="3" customWidth="1"/>
    <col min="2310" max="2312" width="11.83203125" style="3" customWidth="1"/>
    <col min="2313" max="2313" width="11.5" style="3" customWidth="1"/>
    <col min="2314" max="2314" width="16.5" style="3" customWidth="1"/>
    <col min="2315" max="2315" width="12.6640625" style="3" customWidth="1"/>
    <col min="2316" max="2316" width="14.1640625" style="3" customWidth="1"/>
    <col min="2317" max="2561" width="9.6640625" style="3"/>
    <col min="2562" max="2562" width="7.6640625" style="3" customWidth="1"/>
    <col min="2563" max="2563" width="19.33203125" style="3" customWidth="1"/>
    <col min="2564" max="2564" width="24.83203125" style="3" customWidth="1"/>
    <col min="2565" max="2565" width="7.1640625" style="3" customWidth="1"/>
    <col min="2566" max="2568" width="11.83203125" style="3" customWidth="1"/>
    <col min="2569" max="2569" width="11.5" style="3" customWidth="1"/>
    <col min="2570" max="2570" width="16.5" style="3" customWidth="1"/>
    <col min="2571" max="2571" width="12.6640625" style="3" customWidth="1"/>
    <col min="2572" max="2572" width="14.1640625" style="3" customWidth="1"/>
    <col min="2573" max="2817" width="9.6640625" style="3"/>
    <col min="2818" max="2818" width="7.6640625" style="3" customWidth="1"/>
    <col min="2819" max="2819" width="19.33203125" style="3" customWidth="1"/>
    <col min="2820" max="2820" width="24.83203125" style="3" customWidth="1"/>
    <col min="2821" max="2821" width="7.1640625" style="3" customWidth="1"/>
    <col min="2822" max="2824" width="11.83203125" style="3" customWidth="1"/>
    <col min="2825" max="2825" width="11.5" style="3" customWidth="1"/>
    <col min="2826" max="2826" width="16.5" style="3" customWidth="1"/>
    <col min="2827" max="2827" width="12.6640625" style="3" customWidth="1"/>
    <col min="2828" max="2828" width="14.1640625" style="3" customWidth="1"/>
    <col min="2829" max="3073" width="9.6640625" style="3"/>
    <col min="3074" max="3074" width="7.6640625" style="3" customWidth="1"/>
    <col min="3075" max="3075" width="19.33203125" style="3" customWidth="1"/>
    <col min="3076" max="3076" width="24.83203125" style="3" customWidth="1"/>
    <col min="3077" max="3077" width="7.1640625" style="3" customWidth="1"/>
    <col min="3078" max="3080" width="11.83203125" style="3" customWidth="1"/>
    <col min="3081" max="3081" width="11.5" style="3" customWidth="1"/>
    <col min="3082" max="3082" width="16.5" style="3" customWidth="1"/>
    <col min="3083" max="3083" width="12.6640625" style="3" customWidth="1"/>
    <col min="3084" max="3084" width="14.1640625" style="3" customWidth="1"/>
    <col min="3085" max="3329" width="9.6640625" style="3"/>
    <col min="3330" max="3330" width="7.6640625" style="3" customWidth="1"/>
    <col min="3331" max="3331" width="19.33203125" style="3" customWidth="1"/>
    <col min="3332" max="3332" width="24.83203125" style="3" customWidth="1"/>
    <col min="3333" max="3333" width="7.1640625" style="3" customWidth="1"/>
    <col min="3334" max="3336" width="11.83203125" style="3" customWidth="1"/>
    <col min="3337" max="3337" width="11.5" style="3" customWidth="1"/>
    <col min="3338" max="3338" width="16.5" style="3" customWidth="1"/>
    <col min="3339" max="3339" width="12.6640625" style="3" customWidth="1"/>
    <col min="3340" max="3340" width="14.1640625" style="3" customWidth="1"/>
    <col min="3341" max="3585" width="9.6640625" style="3"/>
    <col min="3586" max="3586" width="7.6640625" style="3" customWidth="1"/>
    <col min="3587" max="3587" width="19.33203125" style="3" customWidth="1"/>
    <col min="3588" max="3588" width="24.83203125" style="3" customWidth="1"/>
    <col min="3589" max="3589" width="7.1640625" style="3" customWidth="1"/>
    <col min="3590" max="3592" width="11.83203125" style="3" customWidth="1"/>
    <col min="3593" max="3593" width="11.5" style="3" customWidth="1"/>
    <col min="3594" max="3594" width="16.5" style="3" customWidth="1"/>
    <col min="3595" max="3595" width="12.6640625" style="3" customWidth="1"/>
    <col min="3596" max="3596" width="14.1640625" style="3" customWidth="1"/>
    <col min="3597" max="3841" width="9.6640625" style="3"/>
    <col min="3842" max="3842" width="7.6640625" style="3" customWidth="1"/>
    <col min="3843" max="3843" width="19.33203125" style="3" customWidth="1"/>
    <col min="3844" max="3844" width="24.83203125" style="3" customWidth="1"/>
    <col min="3845" max="3845" width="7.1640625" style="3" customWidth="1"/>
    <col min="3846" max="3848" width="11.83203125" style="3" customWidth="1"/>
    <col min="3849" max="3849" width="11.5" style="3" customWidth="1"/>
    <col min="3850" max="3850" width="16.5" style="3" customWidth="1"/>
    <col min="3851" max="3851" width="12.6640625" style="3" customWidth="1"/>
    <col min="3852" max="3852" width="14.1640625" style="3" customWidth="1"/>
    <col min="3853" max="4097" width="9.6640625" style="3"/>
    <col min="4098" max="4098" width="7.6640625" style="3" customWidth="1"/>
    <col min="4099" max="4099" width="19.33203125" style="3" customWidth="1"/>
    <col min="4100" max="4100" width="24.83203125" style="3" customWidth="1"/>
    <col min="4101" max="4101" width="7.1640625" style="3" customWidth="1"/>
    <col min="4102" max="4104" width="11.83203125" style="3" customWidth="1"/>
    <col min="4105" max="4105" width="11.5" style="3" customWidth="1"/>
    <col min="4106" max="4106" width="16.5" style="3" customWidth="1"/>
    <col min="4107" max="4107" width="12.6640625" style="3" customWidth="1"/>
    <col min="4108" max="4108" width="14.1640625" style="3" customWidth="1"/>
    <col min="4109" max="4353" width="9.6640625" style="3"/>
    <col min="4354" max="4354" width="7.6640625" style="3" customWidth="1"/>
    <col min="4355" max="4355" width="19.33203125" style="3" customWidth="1"/>
    <col min="4356" max="4356" width="24.83203125" style="3" customWidth="1"/>
    <col min="4357" max="4357" width="7.1640625" style="3" customWidth="1"/>
    <col min="4358" max="4360" width="11.83203125" style="3" customWidth="1"/>
    <col min="4361" max="4361" width="11.5" style="3" customWidth="1"/>
    <col min="4362" max="4362" width="16.5" style="3" customWidth="1"/>
    <col min="4363" max="4363" width="12.6640625" style="3" customWidth="1"/>
    <col min="4364" max="4364" width="14.1640625" style="3" customWidth="1"/>
    <col min="4365" max="4609" width="9.6640625" style="3"/>
    <col min="4610" max="4610" width="7.6640625" style="3" customWidth="1"/>
    <col min="4611" max="4611" width="19.33203125" style="3" customWidth="1"/>
    <col min="4612" max="4612" width="24.83203125" style="3" customWidth="1"/>
    <col min="4613" max="4613" width="7.1640625" style="3" customWidth="1"/>
    <col min="4614" max="4616" width="11.83203125" style="3" customWidth="1"/>
    <col min="4617" max="4617" width="11.5" style="3" customWidth="1"/>
    <col min="4618" max="4618" width="16.5" style="3" customWidth="1"/>
    <col min="4619" max="4619" width="12.6640625" style="3" customWidth="1"/>
    <col min="4620" max="4620" width="14.1640625" style="3" customWidth="1"/>
    <col min="4621" max="4865" width="9.6640625" style="3"/>
    <col min="4866" max="4866" width="7.6640625" style="3" customWidth="1"/>
    <col min="4867" max="4867" width="19.33203125" style="3" customWidth="1"/>
    <col min="4868" max="4868" width="24.83203125" style="3" customWidth="1"/>
    <col min="4869" max="4869" width="7.1640625" style="3" customWidth="1"/>
    <col min="4870" max="4872" width="11.83203125" style="3" customWidth="1"/>
    <col min="4873" max="4873" width="11.5" style="3" customWidth="1"/>
    <col min="4874" max="4874" width="16.5" style="3" customWidth="1"/>
    <col min="4875" max="4875" width="12.6640625" style="3" customWidth="1"/>
    <col min="4876" max="4876" width="14.1640625" style="3" customWidth="1"/>
    <col min="4877" max="5121" width="9.6640625" style="3"/>
    <col min="5122" max="5122" width="7.6640625" style="3" customWidth="1"/>
    <col min="5123" max="5123" width="19.33203125" style="3" customWidth="1"/>
    <col min="5124" max="5124" width="24.83203125" style="3" customWidth="1"/>
    <col min="5125" max="5125" width="7.1640625" style="3" customWidth="1"/>
    <col min="5126" max="5128" width="11.83203125" style="3" customWidth="1"/>
    <col min="5129" max="5129" width="11.5" style="3" customWidth="1"/>
    <col min="5130" max="5130" width="16.5" style="3" customWidth="1"/>
    <col min="5131" max="5131" width="12.6640625" style="3" customWidth="1"/>
    <col min="5132" max="5132" width="14.1640625" style="3" customWidth="1"/>
    <col min="5133" max="5377" width="9.6640625" style="3"/>
    <col min="5378" max="5378" width="7.6640625" style="3" customWidth="1"/>
    <col min="5379" max="5379" width="19.33203125" style="3" customWidth="1"/>
    <col min="5380" max="5380" width="24.83203125" style="3" customWidth="1"/>
    <col min="5381" max="5381" width="7.1640625" style="3" customWidth="1"/>
    <col min="5382" max="5384" width="11.83203125" style="3" customWidth="1"/>
    <col min="5385" max="5385" width="11.5" style="3" customWidth="1"/>
    <col min="5386" max="5386" width="16.5" style="3" customWidth="1"/>
    <col min="5387" max="5387" width="12.6640625" style="3" customWidth="1"/>
    <col min="5388" max="5388" width="14.1640625" style="3" customWidth="1"/>
    <col min="5389" max="5633" width="9.6640625" style="3"/>
    <col min="5634" max="5634" width="7.6640625" style="3" customWidth="1"/>
    <col min="5635" max="5635" width="19.33203125" style="3" customWidth="1"/>
    <col min="5636" max="5636" width="24.83203125" style="3" customWidth="1"/>
    <col min="5637" max="5637" width="7.1640625" style="3" customWidth="1"/>
    <col min="5638" max="5640" width="11.83203125" style="3" customWidth="1"/>
    <col min="5641" max="5641" width="11.5" style="3" customWidth="1"/>
    <col min="5642" max="5642" width="16.5" style="3" customWidth="1"/>
    <col min="5643" max="5643" width="12.6640625" style="3" customWidth="1"/>
    <col min="5644" max="5644" width="14.1640625" style="3" customWidth="1"/>
    <col min="5645" max="5889" width="9.6640625" style="3"/>
    <col min="5890" max="5890" width="7.6640625" style="3" customWidth="1"/>
    <col min="5891" max="5891" width="19.33203125" style="3" customWidth="1"/>
    <col min="5892" max="5892" width="24.83203125" style="3" customWidth="1"/>
    <col min="5893" max="5893" width="7.1640625" style="3" customWidth="1"/>
    <col min="5894" max="5896" width="11.83203125" style="3" customWidth="1"/>
    <col min="5897" max="5897" width="11.5" style="3" customWidth="1"/>
    <col min="5898" max="5898" width="16.5" style="3" customWidth="1"/>
    <col min="5899" max="5899" width="12.6640625" style="3" customWidth="1"/>
    <col min="5900" max="5900" width="14.1640625" style="3" customWidth="1"/>
    <col min="5901" max="6145" width="9.6640625" style="3"/>
    <col min="6146" max="6146" width="7.6640625" style="3" customWidth="1"/>
    <col min="6147" max="6147" width="19.33203125" style="3" customWidth="1"/>
    <col min="6148" max="6148" width="24.83203125" style="3" customWidth="1"/>
    <col min="6149" max="6149" width="7.1640625" style="3" customWidth="1"/>
    <col min="6150" max="6152" width="11.83203125" style="3" customWidth="1"/>
    <col min="6153" max="6153" width="11.5" style="3" customWidth="1"/>
    <col min="6154" max="6154" width="16.5" style="3" customWidth="1"/>
    <col min="6155" max="6155" width="12.6640625" style="3" customWidth="1"/>
    <col min="6156" max="6156" width="14.1640625" style="3" customWidth="1"/>
    <col min="6157" max="6401" width="9.6640625" style="3"/>
    <col min="6402" max="6402" width="7.6640625" style="3" customWidth="1"/>
    <col min="6403" max="6403" width="19.33203125" style="3" customWidth="1"/>
    <col min="6404" max="6404" width="24.83203125" style="3" customWidth="1"/>
    <col min="6405" max="6405" width="7.1640625" style="3" customWidth="1"/>
    <col min="6406" max="6408" width="11.83203125" style="3" customWidth="1"/>
    <col min="6409" max="6409" width="11.5" style="3" customWidth="1"/>
    <col min="6410" max="6410" width="16.5" style="3" customWidth="1"/>
    <col min="6411" max="6411" width="12.6640625" style="3" customWidth="1"/>
    <col min="6412" max="6412" width="14.1640625" style="3" customWidth="1"/>
    <col min="6413" max="6657" width="9.6640625" style="3"/>
    <col min="6658" max="6658" width="7.6640625" style="3" customWidth="1"/>
    <col min="6659" max="6659" width="19.33203125" style="3" customWidth="1"/>
    <col min="6660" max="6660" width="24.83203125" style="3" customWidth="1"/>
    <col min="6661" max="6661" width="7.1640625" style="3" customWidth="1"/>
    <col min="6662" max="6664" width="11.83203125" style="3" customWidth="1"/>
    <col min="6665" max="6665" width="11.5" style="3" customWidth="1"/>
    <col min="6666" max="6666" width="16.5" style="3" customWidth="1"/>
    <col min="6667" max="6667" width="12.6640625" style="3" customWidth="1"/>
    <col min="6668" max="6668" width="14.1640625" style="3" customWidth="1"/>
    <col min="6669" max="6913" width="9.6640625" style="3"/>
    <col min="6914" max="6914" width="7.6640625" style="3" customWidth="1"/>
    <col min="6915" max="6915" width="19.33203125" style="3" customWidth="1"/>
    <col min="6916" max="6916" width="24.83203125" style="3" customWidth="1"/>
    <col min="6917" max="6917" width="7.1640625" style="3" customWidth="1"/>
    <col min="6918" max="6920" width="11.83203125" style="3" customWidth="1"/>
    <col min="6921" max="6921" width="11.5" style="3" customWidth="1"/>
    <col min="6922" max="6922" width="16.5" style="3" customWidth="1"/>
    <col min="6923" max="6923" width="12.6640625" style="3" customWidth="1"/>
    <col min="6924" max="6924" width="14.1640625" style="3" customWidth="1"/>
    <col min="6925" max="7169" width="9.6640625" style="3"/>
    <col min="7170" max="7170" width="7.6640625" style="3" customWidth="1"/>
    <col min="7171" max="7171" width="19.33203125" style="3" customWidth="1"/>
    <col min="7172" max="7172" width="24.83203125" style="3" customWidth="1"/>
    <col min="7173" max="7173" width="7.1640625" style="3" customWidth="1"/>
    <col min="7174" max="7176" width="11.83203125" style="3" customWidth="1"/>
    <col min="7177" max="7177" width="11.5" style="3" customWidth="1"/>
    <col min="7178" max="7178" width="16.5" style="3" customWidth="1"/>
    <col min="7179" max="7179" width="12.6640625" style="3" customWidth="1"/>
    <col min="7180" max="7180" width="14.1640625" style="3" customWidth="1"/>
    <col min="7181" max="7425" width="9.6640625" style="3"/>
    <col min="7426" max="7426" width="7.6640625" style="3" customWidth="1"/>
    <col min="7427" max="7427" width="19.33203125" style="3" customWidth="1"/>
    <col min="7428" max="7428" width="24.83203125" style="3" customWidth="1"/>
    <col min="7429" max="7429" width="7.1640625" style="3" customWidth="1"/>
    <col min="7430" max="7432" width="11.83203125" style="3" customWidth="1"/>
    <col min="7433" max="7433" width="11.5" style="3" customWidth="1"/>
    <col min="7434" max="7434" width="16.5" style="3" customWidth="1"/>
    <col min="7435" max="7435" width="12.6640625" style="3" customWidth="1"/>
    <col min="7436" max="7436" width="14.1640625" style="3" customWidth="1"/>
    <col min="7437" max="7681" width="9.6640625" style="3"/>
    <col min="7682" max="7682" width="7.6640625" style="3" customWidth="1"/>
    <col min="7683" max="7683" width="19.33203125" style="3" customWidth="1"/>
    <col min="7684" max="7684" width="24.83203125" style="3" customWidth="1"/>
    <col min="7685" max="7685" width="7.1640625" style="3" customWidth="1"/>
    <col min="7686" max="7688" width="11.83203125" style="3" customWidth="1"/>
    <col min="7689" max="7689" width="11.5" style="3" customWidth="1"/>
    <col min="7690" max="7690" width="16.5" style="3" customWidth="1"/>
    <col min="7691" max="7691" width="12.6640625" style="3" customWidth="1"/>
    <col min="7692" max="7692" width="14.1640625" style="3" customWidth="1"/>
    <col min="7693" max="7937" width="9.6640625" style="3"/>
    <col min="7938" max="7938" width="7.6640625" style="3" customWidth="1"/>
    <col min="7939" max="7939" width="19.33203125" style="3" customWidth="1"/>
    <col min="7940" max="7940" width="24.83203125" style="3" customWidth="1"/>
    <col min="7941" max="7941" width="7.1640625" style="3" customWidth="1"/>
    <col min="7942" max="7944" width="11.83203125" style="3" customWidth="1"/>
    <col min="7945" max="7945" width="11.5" style="3" customWidth="1"/>
    <col min="7946" max="7946" width="16.5" style="3" customWidth="1"/>
    <col min="7947" max="7947" width="12.6640625" style="3" customWidth="1"/>
    <col min="7948" max="7948" width="14.1640625" style="3" customWidth="1"/>
    <col min="7949" max="8193" width="9.6640625" style="3"/>
    <col min="8194" max="8194" width="7.6640625" style="3" customWidth="1"/>
    <col min="8195" max="8195" width="19.33203125" style="3" customWidth="1"/>
    <col min="8196" max="8196" width="24.83203125" style="3" customWidth="1"/>
    <col min="8197" max="8197" width="7.1640625" style="3" customWidth="1"/>
    <col min="8198" max="8200" width="11.83203125" style="3" customWidth="1"/>
    <col min="8201" max="8201" width="11.5" style="3" customWidth="1"/>
    <col min="8202" max="8202" width="16.5" style="3" customWidth="1"/>
    <col min="8203" max="8203" width="12.6640625" style="3" customWidth="1"/>
    <col min="8204" max="8204" width="14.1640625" style="3" customWidth="1"/>
    <col min="8205" max="8449" width="9.6640625" style="3"/>
    <col min="8450" max="8450" width="7.6640625" style="3" customWidth="1"/>
    <col min="8451" max="8451" width="19.33203125" style="3" customWidth="1"/>
    <col min="8452" max="8452" width="24.83203125" style="3" customWidth="1"/>
    <col min="8453" max="8453" width="7.1640625" style="3" customWidth="1"/>
    <col min="8454" max="8456" width="11.83203125" style="3" customWidth="1"/>
    <col min="8457" max="8457" width="11.5" style="3" customWidth="1"/>
    <col min="8458" max="8458" width="16.5" style="3" customWidth="1"/>
    <col min="8459" max="8459" width="12.6640625" style="3" customWidth="1"/>
    <col min="8460" max="8460" width="14.1640625" style="3" customWidth="1"/>
    <col min="8461" max="8705" width="9.6640625" style="3"/>
    <col min="8706" max="8706" width="7.6640625" style="3" customWidth="1"/>
    <col min="8707" max="8707" width="19.33203125" style="3" customWidth="1"/>
    <col min="8708" max="8708" width="24.83203125" style="3" customWidth="1"/>
    <col min="8709" max="8709" width="7.1640625" style="3" customWidth="1"/>
    <col min="8710" max="8712" width="11.83203125" style="3" customWidth="1"/>
    <col min="8713" max="8713" width="11.5" style="3" customWidth="1"/>
    <col min="8714" max="8714" width="16.5" style="3" customWidth="1"/>
    <col min="8715" max="8715" width="12.6640625" style="3" customWidth="1"/>
    <col min="8716" max="8716" width="14.1640625" style="3" customWidth="1"/>
    <col min="8717" max="8961" width="9.6640625" style="3"/>
    <col min="8962" max="8962" width="7.6640625" style="3" customWidth="1"/>
    <col min="8963" max="8963" width="19.33203125" style="3" customWidth="1"/>
    <col min="8964" max="8964" width="24.83203125" style="3" customWidth="1"/>
    <col min="8965" max="8965" width="7.1640625" style="3" customWidth="1"/>
    <col min="8966" max="8968" width="11.83203125" style="3" customWidth="1"/>
    <col min="8969" max="8969" width="11.5" style="3" customWidth="1"/>
    <col min="8970" max="8970" width="16.5" style="3" customWidth="1"/>
    <col min="8971" max="8971" width="12.6640625" style="3" customWidth="1"/>
    <col min="8972" max="8972" width="14.1640625" style="3" customWidth="1"/>
    <col min="8973" max="9217" width="9.6640625" style="3"/>
    <col min="9218" max="9218" width="7.6640625" style="3" customWidth="1"/>
    <col min="9219" max="9219" width="19.33203125" style="3" customWidth="1"/>
    <col min="9220" max="9220" width="24.83203125" style="3" customWidth="1"/>
    <col min="9221" max="9221" width="7.1640625" style="3" customWidth="1"/>
    <col min="9222" max="9224" width="11.83203125" style="3" customWidth="1"/>
    <col min="9225" max="9225" width="11.5" style="3" customWidth="1"/>
    <col min="9226" max="9226" width="16.5" style="3" customWidth="1"/>
    <col min="9227" max="9227" width="12.6640625" style="3" customWidth="1"/>
    <col min="9228" max="9228" width="14.1640625" style="3" customWidth="1"/>
    <col min="9229" max="9473" width="9.6640625" style="3"/>
    <col min="9474" max="9474" width="7.6640625" style="3" customWidth="1"/>
    <col min="9475" max="9475" width="19.33203125" style="3" customWidth="1"/>
    <col min="9476" max="9476" width="24.83203125" style="3" customWidth="1"/>
    <col min="9477" max="9477" width="7.1640625" style="3" customWidth="1"/>
    <col min="9478" max="9480" width="11.83203125" style="3" customWidth="1"/>
    <col min="9481" max="9481" width="11.5" style="3" customWidth="1"/>
    <col min="9482" max="9482" width="16.5" style="3" customWidth="1"/>
    <col min="9483" max="9483" width="12.6640625" style="3" customWidth="1"/>
    <col min="9484" max="9484" width="14.1640625" style="3" customWidth="1"/>
    <col min="9485" max="9729" width="9.6640625" style="3"/>
    <col min="9730" max="9730" width="7.6640625" style="3" customWidth="1"/>
    <col min="9731" max="9731" width="19.33203125" style="3" customWidth="1"/>
    <col min="9732" max="9732" width="24.83203125" style="3" customWidth="1"/>
    <col min="9733" max="9733" width="7.1640625" style="3" customWidth="1"/>
    <col min="9734" max="9736" width="11.83203125" style="3" customWidth="1"/>
    <col min="9737" max="9737" width="11.5" style="3" customWidth="1"/>
    <col min="9738" max="9738" width="16.5" style="3" customWidth="1"/>
    <col min="9739" max="9739" width="12.6640625" style="3" customWidth="1"/>
    <col min="9740" max="9740" width="14.1640625" style="3" customWidth="1"/>
    <col min="9741" max="9985" width="9.6640625" style="3"/>
    <col min="9986" max="9986" width="7.6640625" style="3" customWidth="1"/>
    <col min="9987" max="9987" width="19.33203125" style="3" customWidth="1"/>
    <col min="9988" max="9988" width="24.83203125" style="3" customWidth="1"/>
    <col min="9989" max="9989" width="7.1640625" style="3" customWidth="1"/>
    <col min="9990" max="9992" width="11.83203125" style="3" customWidth="1"/>
    <col min="9993" max="9993" width="11.5" style="3" customWidth="1"/>
    <col min="9994" max="9994" width="16.5" style="3" customWidth="1"/>
    <col min="9995" max="9995" width="12.6640625" style="3" customWidth="1"/>
    <col min="9996" max="9996" width="14.1640625" style="3" customWidth="1"/>
    <col min="9997" max="10241" width="9.6640625" style="3"/>
    <col min="10242" max="10242" width="7.6640625" style="3" customWidth="1"/>
    <col min="10243" max="10243" width="19.33203125" style="3" customWidth="1"/>
    <col min="10244" max="10244" width="24.83203125" style="3" customWidth="1"/>
    <col min="10245" max="10245" width="7.1640625" style="3" customWidth="1"/>
    <col min="10246" max="10248" width="11.83203125" style="3" customWidth="1"/>
    <col min="10249" max="10249" width="11.5" style="3" customWidth="1"/>
    <col min="10250" max="10250" width="16.5" style="3" customWidth="1"/>
    <col min="10251" max="10251" width="12.6640625" style="3" customWidth="1"/>
    <col min="10252" max="10252" width="14.1640625" style="3" customWidth="1"/>
    <col min="10253" max="10497" width="9.6640625" style="3"/>
    <col min="10498" max="10498" width="7.6640625" style="3" customWidth="1"/>
    <col min="10499" max="10499" width="19.33203125" style="3" customWidth="1"/>
    <col min="10500" max="10500" width="24.83203125" style="3" customWidth="1"/>
    <col min="10501" max="10501" width="7.1640625" style="3" customWidth="1"/>
    <col min="10502" max="10504" width="11.83203125" style="3" customWidth="1"/>
    <col min="10505" max="10505" width="11.5" style="3" customWidth="1"/>
    <col min="10506" max="10506" width="16.5" style="3" customWidth="1"/>
    <col min="10507" max="10507" width="12.6640625" style="3" customWidth="1"/>
    <col min="10508" max="10508" width="14.1640625" style="3" customWidth="1"/>
    <col min="10509" max="10753" width="9.6640625" style="3"/>
    <col min="10754" max="10754" width="7.6640625" style="3" customWidth="1"/>
    <col min="10755" max="10755" width="19.33203125" style="3" customWidth="1"/>
    <col min="10756" max="10756" width="24.83203125" style="3" customWidth="1"/>
    <col min="10757" max="10757" width="7.1640625" style="3" customWidth="1"/>
    <col min="10758" max="10760" width="11.83203125" style="3" customWidth="1"/>
    <col min="10761" max="10761" width="11.5" style="3" customWidth="1"/>
    <col min="10762" max="10762" width="16.5" style="3" customWidth="1"/>
    <col min="10763" max="10763" width="12.6640625" style="3" customWidth="1"/>
    <col min="10764" max="10764" width="14.1640625" style="3" customWidth="1"/>
    <col min="10765" max="11009" width="9.6640625" style="3"/>
    <col min="11010" max="11010" width="7.6640625" style="3" customWidth="1"/>
    <col min="11011" max="11011" width="19.33203125" style="3" customWidth="1"/>
    <col min="11012" max="11012" width="24.83203125" style="3" customWidth="1"/>
    <col min="11013" max="11013" width="7.1640625" style="3" customWidth="1"/>
    <col min="11014" max="11016" width="11.83203125" style="3" customWidth="1"/>
    <col min="11017" max="11017" width="11.5" style="3" customWidth="1"/>
    <col min="11018" max="11018" width="16.5" style="3" customWidth="1"/>
    <col min="11019" max="11019" width="12.6640625" style="3" customWidth="1"/>
    <col min="11020" max="11020" width="14.1640625" style="3" customWidth="1"/>
    <col min="11021" max="11265" width="9.6640625" style="3"/>
    <col min="11266" max="11266" width="7.6640625" style="3" customWidth="1"/>
    <col min="11267" max="11267" width="19.33203125" style="3" customWidth="1"/>
    <col min="11268" max="11268" width="24.83203125" style="3" customWidth="1"/>
    <col min="11269" max="11269" width="7.1640625" style="3" customWidth="1"/>
    <col min="11270" max="11272" width="11.83203125" style="3" customWidth="1"/>
    <col min="11273" max="11273" width="11.5" style="3" customWidth="1"/>
    <col min="11274" max="11274" width="16.5" style="3" customWidth="1"/>
    <col min="11275" max="11275" width="12.6640625" style="3" customWidth="1"/>
    <col min="11276" max="11276" width="14.1640625" style="3" customWidth="1"/>
    <col min="11277" max="11521" width="9.6640625" style="3"/>
    <col min="11522" max="11522" width="7.6640625" style="3" customWidth="1"/>
    <col min="11523" max="11523" width="19.33203125" style="3" customWidth="1"/>
    <col min="11524" max="11524" width="24.83203125" style="3" customWidth="1"/>
    <col min="11525" max="11525" width="7.1640625" style="3" customWidth="1"/>
    <col min="11526" max="11528" width="11.83203125" style="3" customWidth="1"/>
    <col min="11529" max="11529" width="11.5" style="3" customWidth="1"/>
    <col min="11530" max="11530" width="16.5" style="3" customWidth="1"/>
    <col min="11531" max="11531" width="12.6640625" style="3" customWidth="1"/>
    <col min="11532" max="11532" width="14.1640625" style="3" customWidth="1"/>
    <col min="11533" max="11777" width="9.6640625" style="3"/>
    <col min="11778" max="11778" width="7.6640625" style="3" customWidth="1"/>
    <col min="11779" max="11779" width="19.33203125" style="3" customWidth="1"/>
    <col min="11780" max="11780" width="24.83203125" style="3" customWidth="1"/>
    <col min="11781" max="11781" width="7.1640625" style="3" customWidth="1"/>
    <col min="11782" max="11784" width="11.83203125" style="3" customWidth="1"/>
    <col min="11785" max="11785" width="11.5" style="3" customWidth="1"/>
    <col min="11786" max="11786" width="16.5" style="3" customWidth="1"/>
    <col min="11787" max="11787" width="12.6640625" style="3" customWidth="1"/>
    <col min="11788" max="11788" width="14.1640625" style="3" customWidth="1"/>
    <col min="11789" max="12033" width="9.6640625" style="3"/>
    <col min="12034" max="12034" width="7.6640625" style="3" customWidth="1"/>
    <col min="12035" max="12035" width="19.33203125" style="3" customWidth="1"/>
    <col min="12036" max="12036" width="24.83203125" style="3" customWidth="1"/>
    <col min="12037" max="12037" width="7.1640625" style="3" customWidth="1"/>
    <col min="12038" max="12040" width="11.83203125" style="3" customWidth="1"/>
    <col min="12041" max="12041" width="11.5" style="3" customWidth="1"/>
    <col min="12042" max="12042" width="16.5" style="3" customWidth="1"/>
    <col min="12043" max="12043" width="12.6640625" style="3" customWidth="1"/>
    <col min="12044" max="12044" width="14.1640625" style="3" customWidth="1"/>
    <col min="12045" max="12289" width="9.6640625" style="3"/>
    <col min="12290" max="12290" width="7.6640625" style="3" customWidth="1"/>
    <col min="12291" max="12291" width="19.33203125" style="3" customWidth="1"/>
    <col min="12292" max="12292" width="24.83203125" style="3" customWidth="1"/>
    <col min="12293" max="12293" width="7.1640625" style="3" customWidth="1"/>
    <col min="12294" max="12296" width="11.83203125" style="3" customWidth="1"/>
    <col min="12297" max="12297" width="11.5" style="3" customWidth="1"/>
    <col min="12298" max="12298" width="16.5" style="3" customWidth="1"/>
    <col min="12299" max="12299" width="12.6640625" style="3" customWidth="1"/>
    <col min="12300" max="12300" width="14.1640625" style="3" customWidth="1"/>
    <col min="12301" max="12545" width="9.6640625" style="3"/>
    <col min="12546" max="12546" width="7.6640625" style="3" customWidth="1"/>
    <col min="12547" max="12547" width="19.33203125" style="3" customWidth="1"/>
    <col min="12548" max="12548" width="24.83203125" style="3" customWidth="1"/>
    <col min="12549" max="12549" width="7.1640625" style="3" customWidth="1"/>
    <col min="12550" max="12552" width="11.83203125" style="3" customWidth="1"/>
    <col min="12553" max="12553" width="11.5" style="3" customWidth="1"/>
    <col min="12554" max="12554" width="16.5" style="3" customWidth="1"/>
    <col min="12555" max="12555" width="12.6640625" style="3" customWidth="1"/>
    <col min="12556" max="12556" width="14.1640625" style="3" customWidth="1"/>
    <col min="12557" max="12801" width="9.6640625" style="3"/>
    <col min="12802" max="12802" width="7.6640625" style="3" customWidth="1"/>
    <col min="12803" max="12803" width="19.33203125" style="3" customWidth="1"/>
    <col min="12804" max="12804" width="24.83203125" style="3" customWidth="1"/>
    <col min="12805" max="12805" width="7.1640625" style="3" customWidth="1"/>
    <col min="12806" max="12808" width="11.83203125" style="3" customWidth="1"/>
    <col min="12809" max="12809" width="11.5" style="3" customWidth="1"/>
    <col min="12810" max="12810" width="16.5" style="3" customWidth="1"/>
    <col min="12811" max="12811" width="12.6640625" style="3" customWidth="1"/>
    <col min="12812" max="12812" width="14.1640625" style="3" customWidth="1"/>
    <col min="12813" max="13057" width="9.6640625" style="3"/>
    <col min="13058" max="13058" width="7.6640625" style="3" customWidth="1"/>
    <col min="13059" max="13059" width="19.33203125" style="3" customWidth="1"/>
    <col min="13060" max="13060" width="24.83203125" style="3" customWidth="1"/>
    <col min="13061" max="13061" width="7.1640625" style="3" customWidth="1"/>
    <col min="13062" max="13064" width="11.83203125" style="3" customWidth="1"/>
    <col min="13065" max="13065" width="11.5" style="3" customWidth="1"/>
    <col min="13066" max="13066" width="16.5" style="3" customWidth="1"/>
    <col min="13067" max="13067" width="12.6640625" style="3" customWidth="1"/>
    <col min="13068" max="13068" width="14.1640625" style="3" customWidth="1"/>
    <col min="13069" max="13313" width="9.6640625" style="3"/>
    <col min="13314" max="13314" width="7.6640625" style="3" customWidth="1"/>
    <col min="13315" max="13315" width="19.33203125" style="3" customWidth="1"/>
    <col min="13316" max="13316" width="24.83203125" style="3" customWidth="1"/>
    <col min="13317" max="13317" width="7.1640625" style="3" customWidth="1"/>
    <col min="13318" max="13320" width="11.83203125" style="3" customWidth="1"/>
    <col min="13321" max="13321" width="11.5" style="3" customWidth="1"/>
    <col min="13322" max="13322" width="16.5" style="3" customWidth="1"/>
    <col min="13323" max="13323" width="12.6640625" style="3" customWidth="1"/>
    <col min="13324" max="13324" width="14.1640625" style="3" customWidth="1"/>
    <col min="13325" max="13569" width="9.6640625" style="3"/>
    <col min="13570" max="13570" width="7.6640625" style="3" customWidth="1"/>
    <col min="13571" max="13571" width="19.33203125" style="3" customWidth="1"/>
    <col min="13572" max="13572" width="24.83203125" style="3" customWidth="1"/>
    <col min="13573" max="13573" width="7.1640625" style="3" customWidth="1"/>
    <col min="13574" max="13576" width="11.83203125" style="3" customWidth="1"/>
    <col min="13577" max="13577" width="11.5" style="3" customWidth="1"/>
    <col min="13578" max="13578" width="16.5" style="3" customWidth="1"/>
    <col min="13579" max="13579" width="12.6640625" style="3" customWidth="1"/>
    <col min="13580" max="13580" width="14.1640625" style="3" customWidth="1"/>
    <col min="13581" max="13825" width="9.6640625" style="3"/>
    <col min="13826" max="13826" width="7.6640625" style="3" customWidth="1"/>
    <col min="13827" max="13827" width="19.33203125" style="3" customWidth="1"/>
    <col min="13828" max="13828" width="24.83203125" style="3" customWidth="1"/>
    <col min="13829" max="13829" width="7.1640625" style="3" customWidth="1"/>
    <col min="13830" max="13832" width="11.83203125" style="3" customWidth="1"/>
    <col min="13833" max="13833" width="11.5" style="3" customWidth="1"/>
    <col min="13834" max="13834" width="16.5" style="3" customWidth="1"/>
    <col min="13835" max="13835" width="12.6640625" style="3" customWidth="1"/>
    <col min="13836" max="13836" width="14.1640625" style="3" customWidth="1"/>
    <col min="13837" max="14081" width="9.6640625" style="3"/>
    <col min="14082" max="14082" width="7.6640625" style="3" customWidth="1"/>
    <col min="14083" max="14083" width="19.33203125" style="3" customWidth="1"/>
    <col min="14084" max="14084" width="24.83203125" style="3" customWidth="1"/>
    <col min="14085" max="14085" width="7.1640625" style="3" customWidth="1"/>
    <col min="14086" max="14088" width="11.83203125" style="3" customWidth="1"/>
    <col min="14089" max="14089" width="11.5" style="3" customWidth="1"/>
    <col min="14090" max="14090" width="16.5" style="3" customWidth="1"/>
    <col min="14091" max="14091" width="12.6640625" style="3" customWidth="1"/>
    <col min="14092" max="14092" width="14.1640625" style="3" customWidth="1"/>
    <col min="14093" max="14337" width="9.6640625" style="3"/>
    <col min="14338" max="14338" width="7.6640625" style="3" customWidth="1"/>
    <col min="14339" max="14339" width="19.33203125" style="3" customWidth="1"/>
    <col min="14340" max="14340" width="24.83203125" style="3" customWidth="1"/>
    <col min="14341" max="14341" width="7.1640625" style="3" customWidth="1"/>
    <col min="14342" max="14344" width="11.83203125" style="3" customWidth="1"/>
    <col min="14345" max="14345" width="11.5" style="3" customWidth="1"/>
    <col min="14346" max="14346" width="16.5" style="3" customWidth="1"/>
    <col min="14347" max="14347" width="12.6640625" style="3" customWidth="1"/>
    <col min="14348" max="14348" width="14.1640625" style="3" customWidth="1"/>
    <col min="14349" max="14593" width="9.6640625" style="3"/>
    <col min="14594" max="14594" width="7.6640625" style="3" customWidth="1"/>
    <col min="14595" max="14595" width="19.33203125" style="3" customWidth="1"/>
    <col min="14596" max="14596" width="24.83203125" style="3" customWidth="1"/>
    <col min="14597" max="14597" width="7.1640625" style="3" customWidth="1"/>
    <col min="14598" max="14600" width="11.83203125" style="3" customWidth="1"/>
    <col min="14601" max="14601" width="11.5" style="3" customWidth="1"/>
    <col min="14602" max="14602" width="16.5" style="3" customWidth="1"/>
    <col min="14603" max="14603" width="12.6640625" style="3" customWidth="1"/>
    <col min="14604" max="14604" width="14.1640625" style="3" customWidth="1"/>
    <col min="14605" max="14849" width="9.6640625" style="3"/>
    <col min="14850" max="14850" width="7.6640625" style="3" customWidth="1"/>
    <col min="14851" max="14851" width="19.33203125" style="3" customWidth="1"/>
    <col min="14852" max="14852" width="24.83203125" style="3" customWidth="1"/>
    <col min="14853" max="14853" width="7.1640625" style="3" customWidth="1"/>
    <col min="14854" max="14856" width="11.83203125" style="3" customWidth="1"/>
    <col min="14857" max="14857" width="11.5" style="3" customWidth="1"/>
    <col min="14858" max="14858" width="16.5" style="3" customWidth="1"/>
    <col min="14859" max="14859" width="12.6640625" style="3" customWidth="1"/>
    <col min="14860" max="14860" width="14.1640625" style="3" customWidth="1"/>
    <col min="14861" max="15105" width="9.6640625" style="3"/>
    <col min="15106" max="15106" width="7.6640625" style="3" customWidth="1"/>
    <col min="15107" max="15107" width="19.33203125" style="3" customWidth="1"/>
    <col min="15108" max="15108" width="24.83203125" style="3" customWidth="1"/>
    <col min="15109" max="15109" width="7.1640625" style="3" customWidth="1"/>
    <col min="15110" max="15112" width="11.83203125" style="3" customWidth="1"/>
    <col min="15113" max="15113" width="11.5" style="3" customWidth="1"/>
    <col min="15114" max="15114" width="16.5" style="3" customWidth="1"/>
    <col min="15115" max="15115" width="12.6640625" style="3" customWidth="1"/>
    <col min="15116" max="15116" width="14.1640625" style="3" customWidth="1"/>
    <col min="15117" max="15361" width="9.6640625" style="3"/>
    <col min="15362" max="15362" width="7.6640625" style="3" customWidth="1"/>
    <col min="15363" max="15363" width="19.33203125" style="3" customWidth="1"/>
    <col min="15364" max="15364" width="24.83203125" style="3" customWidth="1"/>
    <col min="15365" max="15365" width="7.1640625" style="3" customWidth="1"/>
    <col min="15366" max="15368" width="11.83203125" style="3" customWidth="1"/>
    <col min="15369" max="15369" width="11.5" style="3" customWidth="1"/>
    <col min="15370" max="15370" width="16.5" style="3" customWidth="1"/>
    <col min="15371" max="15371" width="12.6640625" style="3" customWidth="1"/>
    <col min="15372" max="15372" width="14.1640625" style="3" customWidth="1"/>
    <col min="15373" max="15617" width="9.6640625" style="3"/>
    <col min="15618" max="15618" width="7.6640625" style="3" customWidth="1"/>
    <col min="15619" max="15619" width="19.33203125" style="3" customWidth="1"/>
    <col min="15620" max="15620" width="24.83203125" style="3" customWidth="1"/>
    <col min="15621" max="15621" width="7.1640625" style="3" customWidth="1"/>
    <col min="15622" max="15624" width="11.83203125" style="3" customWidth="1"/>
    <col min="15625" max="15625" width="11.5" style="3" customWidth="1"/>
    <col min="15626" max="15626" width="16.5" style="3" customWidth="1"/>
    <col min="15627" max="15627" width="12.6640625" style="3" customWidth="1"/>
    <col min="15628" max="15628" width="14.1640625" style="3" customWidth="1"/>
    <col min="15629" max="15873" width="9.6640625" style="3"/>
    <col min="15874" max="15874" width="7.6640625" style="3" customWidth="1"/>
    <col min="15875" max="15875" width="19.33203125" style="3" customWidth="1"/>
    <col min="15876" max="15876" width="24.83203125" style="3" customWidth="1"/>
    <col min="15877" max="15877" width="7.1640625" style="3" customWidth="1"/>
    <col min="15878" max="15880" width="11.83203125" style="3" customWidth="1"/>
    <col min="15881" max="15881" width="11.5" style="3" customWidth="1"/>
    <col min="15882" max="15882" width="16.5" style="3" customWidth="1"/>
    <col min="15883" max="15883" width="12.6640625" style="3" customWidth="1"/>
    <col min="15884" max="15884" width="14.1640625" style="3" customWidth="1"/>
    <col min="15885" max="16129" width="9.6640625" style="3"/>
    <col min="16130" max="16130" width="7.6640625" style="3" customWidth="1"/>
    <col min="16131" max="16131" width="19.33203125" style="3" customWidth="1"/>
    <col min="16132" max="16132" width="24.83203125" style="3" customWidth="1"/>
    <col min="16133" max="16133" width="7.1640625" style="3" customWidth="1"/>
    <col min="16134" max="16136" width="11.83203125" style="3" customWidth="1"/>
    <col min="16137" max="16137" width="11.5" style="3" customWidth="1"/>
    <col min="16138" max="16138" width="16.5" style="3" customWidth="1"/>
    <col min="16139" max="16139" width="12.6640625" style="3" customWidth="1"/>
    <col min="16140" max="16140" width="14.1640625" style="3" customWidth="1"/>
    <col min="16141" max="16384" width="9.6640625" style="3"/>
  </cols>
  <sheetData>
    <row r="1" spans="1:12" ht="42" customHeight="1">
      <c r="A1" s="209" t="s">
        <v>0</v>
      </c>
      <c r="B1" s="209"/>
      <c r="C1" s="209"/>
      <c r="D1" s="209"/>
      <c r="E1" s="209"/>
      <c r="F1" s="209"/>
      <c r="G1" s="209"/>
      <c r="H1" s="209"/>
      <c r="I1" s="209"/>
      <c r="J1" s="209"/>
      <c r="K1" s="209"/>
      <c r="L1" s="209"/>
    </row>
    <row r="2" spans="1:12" ht="27.75" customHeight="1">
      <c r="A2" s="158" t="s">
        <v>55</v>
      </c>
      <c r="B2" s="158" t="s">
        <v>2</v>
      </c>
      <c r="C2" s="158" t="s">
        <v>3</v>
      </c>
      <c r="D2" s="158" t="s">
        <v>4</v>
      </c>
      <c r="E2" s="163" t="s">
        <v>5</v>
      </c>
      <c r="F2" s="163" t="s">
        <v>6</v>
      </c>
      <c r="G2" s="163" t="s">
        <v>7</v>
      </c>
      <c r="H2" s="163" t="s">
        <v>8</v>
      </c>
      <c r="I2" s="163" t="s">
        <v>9</v>
      </c>
      <c r="J2" s="163" t="s">
        <v>10</v>
      </c>
      <c r="K2" s="163" t="s">
        <v>11</v>
      </c>
      <c r="L2" s="170" t="s">
        <v>12</v>
      </c>
    </row>
    <row r="3" spans="1:12" ht="27.75" customHeight="1">
      <c r="A3" s="213" t="s">
        <v>56</v>
      </c>
      <c r="B3" s="159" t="s">
        <v>21</v>
      </c>
      <c r="C3" s="160" t="s">
        <v>22</v>
      </c>
      <c r="D3" s="160">
        <v>33</v>
      </c>
      <c r="E3" s="160">
        <v>500</v>
      </c>
      <c r="F3" s="160">
        <v>250</v>
      </c>
      <c r="G3" s="164">
        <v>8250</v>
      </c>
      <c r="H3" s="88">
        <v>0</v>
      </c>
      <c r="I3" s="103">
        <v>6850</v>
      </c>
      <c r="J3" s="103"/>
      <c r="K3" s="160">
        <v>1400</v>
      </c>
      <c r="L3" s="171" t="s">
        <v>23</v>
      </c>
    </row>
    <row r="4" spans="1:12" ht="27.75" customHeight="1">
      <c r="A4" s="213"/>
      <c r="B4" s="159" t="s">
        <v>37</v>
      </c>
      <c r="C4" s="159" t="s">
        <v>38</v>
      </c>
      <c r="D4" s="159">
        <v>25</v>
      </c>
      <c r="E4" s="159">
        <v>500</v>
      </c>
      <c r="F4" s="159">
        <v>250</v>
      </c>
      <c r="G4" s="164">
        <v>6250</v>
      </c>
      <c r="H4" s="88">
        <v>0</v>
      </c>
      <c r="I4" s="103">
        <v>5453</v>
      </c>
      <c r="J4" s="103"/>
      <c r="K4" s="160">
        <v>797</v>
      </c>
      <c r="L4" s="171" t="s">
        <v>23</v>
      </c>
    </row>
    <row r="5" spans="1:12" ht="27.75" customHeight="1">
      <c r="A5" s="213"/>
      <c r="B5" s="159" t="s">
        <v>49</v>
      </c>
      <c r="C5" s="159" t="s">
        <v>50</v>
      </c>
      <c r="D5" s="159">
        <v>41</v>
      </c>
      <c r="E5" s="159">
        <v>500</v>
      </c>
      <c r="F5" s="159">
        <v>250</v>
      </c>
      <c r="G5" s="164">
        <v>10250</v>
      </c>
      <c r="H5" s="88">
        <v>0</v>
      </c>
      <c r="I5" s="103">
        <v>9445</v>
      </c>
      <c r="J5" s="103"/>
      <c r="K5" s="160">
        <v>805</v>
      </c>
      <c r="L5" s="171" t="s">
        <v>23</v>
      </c>
    </row>
    <row r="6" spans="1:12" ht="27.75" customHeight="1">
      <c r="A6" s="214" t="s">
        <v>57</v>
      </c>
      <c r="B6" s="159" t="s">
        <v>31</v>
      </c>
      <c r="C6" s="160" t="s">
        <v>27</v>
      </c>
      <c r="D6" s="160">
        <v>46</v>
      </c>
      <c r="E6" s="160">
        <v>44.44</v>
      </c>
      <c r="F6" s="160">
        <v>44.44</v>
      </c>
      <c r="G6" s="164">
        <v>2044.24</v>
      </c>
      <c r="H6" s="88">
        <v>0</v>
      </c>
      <c r="I6" s="103">
        <v>1950</v>
      </c>
      <c r="J6" s="103"/>
      <c r="K6" s="160">
        <v>94.239999999999796</v>
      </c>
      <c r="L6" s="172"/>
    </row>
    <row r="7" spans="1:12" ht="27.75" customHeight="1">
      <c r="A7" s="215"/>
      <c r="B7" s="159" t="s">
        <v>32</v>
      </c>
      <c r="C7" s="160" t="s">
        <v>27</v>
      </c>
      <c r="D7" s="160">
        <v>35</v>
      </c>
      <c r="E7" s="160">
        <v>44.44</v>
      </c>
      <c r="F7" s="160">
        <v>44.44</v>
      </c>
      <c r="G7" s="164">
        <v>1555.4</v>
      </c>
      <c r="H7" s="88">
        <v>0</v>
      </c>
      <c r="I7" s="103">
        <v>1495</v>
      </c>
      <c r="J7" s="103"/>
      <c r="K7" s="160">
        <v>60.399999999999899</v>
      </c>
      <c r="L7" s="172"/>
    </row>
    <row r="8" spans="1:12" ht="27.75" customHeight="1">
      <c r="A8" s="215"/>
      <c r="B8" s="159" t="s">
        <v>41</v>
      </c>
      <c r="C8" s="159" t="s">
        <v>42</v>
      </c>
      <c r="D8" s="159">
        <v>21</v>
      </c>
      <c r="E8" s="159">
        <v>500</v>
      </c>
      <c r="F8" s="159">
        <v>250</v>
      </c>
      <c r="G8" s="164">
        <v>5250</v>
      </c>
      <c r="H8" s="88">
        <v>0</v>
      </c>
      <c r="I8" s="103">
        <v>4390</v>
      </c>
      <c r="J8" s="103"/>
      <c r="K8" s="160">
        <v>860</v>
      </c>
      <c r="L8" s="171" t="s">
        <v>23</v>
      </c>
    </row>
    <row r="9" spans="1:12" ht="27.75" customHeight="1">
      <c r="A9" s="215"/>
      <c r="B9" s="159" t="s">
        <v>44</v>
      </c>
      <c r="C9" s="159" t="s">
        <v>45</v>
      </c>
      <c r="D9" s="159">
        <v>46</v>
      </c>
      <c r="E9" s="159">
        <v>500</v>
      </c>
      <c r="F9" s="159">
        <v>250</v>
      </c>
      <c r="G9" s="164">
        <v>11500</v>
      </c>
      <c r="H9" s="88">
        <v>0</v>
      </c>
      <c r="I9" s="103">
        <v>11494</v>
      </c>
      <c r="J9" s="103"/>
      <c r="K9" s="160">
        <v>6</v>
      </c>
      <c r="L9" s="172"/>
    </row>
    <row r="10" spans="1:12" ht="27.75" customHeight="1">
      <c r="A10" s="215"/>
      <c r="B10" s="159" t="s">
        <v>48</v>
      </c>
      <c r="C10" s="159" t="s">
        <v>47</v>
      </c>
      <c r="D10" s="159">
        <v>44</v>
      </c>
      <c r="E10" s="159">
        <v>500</v>
      </c>
      <c r="F10" s="159">
        <v>250</v>
      </c>
      <c r="G10" s="164">
        <v>11000</v>
      </c>
      <c r="H10" s="88">
        <v>0</v>
      </c>
      <c r="I10" s="103">
        <v>10987</v>
      </c>
      <c r="J10" s="103"/>
      <c r="K10" s="160">
        <v>13</v>
      </c>
      <c r="L10" s="172"/>
    </row>
    <row r="11" spans="1:12" ht="27.75" customHeight="1">
      <c r="A11" s="215"/>
      <c r="B11" s="159" t="s">
        <v>51</v>
      </c>
      <c r="C11" s="159" t="s">
        <v>50</v>
      </c>
      <c r="D11" s="159">
        <v>47</v>
      </c>
      <c r="E11" s="159">
        <v>500</v>
      </c>
      <c r="F11" s="159">
        <v>250</v>
      </c>
      <c r="G11" s="164">
        <v>11750</v>
      </c>
      <c r="H11" s="88">
        <v>0</v>
      </c>
      <c r="I11" s="103">
        <v>11749</v>
      </c>
      <c r="J11" s="103"/>
      <c r="K11" s="160">
        <v>1</v>
      </c>
      <c r="L11" s="172"/>
    </row>
    <row r="12" spans="1:12" ht="27.75" customHeight="1">
      <c r="A12" s="213" t="s">
        <v>58</v>
      </c>
      <c r="B12" s="159" t="s">
        <v>24</v>
      </c>
      <c r="C12" s="160" t="s">
        <v>25</v>
      </c>
      <c r="D12" s="160">
        <v>47</v>
      </c>
      <c r="E12" s="160">
        <v>500</v>
      </c>
      <c r="F12" s="160">
        <v>250</v>
      </c>
      <c r="G12" s="164">
        <v>11750</v>
      </c>
      <c r="H12" s="88">
        <v>0</v>
      </c>
      <c r="I12" s="103">
        <v>11746.8</v>
      </c>
      <c r="J12" s="103"/>
      <c r="K12" s="160">
        <v>3.2000000000007298</v>
      </c>
      <c r="L12" s="172"/>
    </row>
    <row r="13" spans="1:12" ht="27.75" customHeight="1">
      <c r="A13" s="216"/>
      <c r="B13" s="159" t="s">
        <v>26</v>
      </c>
      <c r="C13" s="160" t="s">
        <v>27</v>
      </c>
      <c r="D13" s="160">
        <v>45</v>
      </c>
      <c r="E13" s="160">
        <v>500</v>
      </c>
      <c r="F13" s="160">
        <v>250</v>
      </c>
      <c r="G13" s="164">
        <v>11250</v>
      </c>
      <c r="H13" s="88">
        <v>0</v>
      </c>
      <c r="I13" s="103">
        <v>11245</v>
      </c>
      <c r="J13" s="103"/>
      <c r="K13" s="160">
        <v>5</v>
      </c>
      <c r="L13" s="172"/>
    </row>
    <row r="14" spans="1:12" ht="27.75" customHeight="1">
      <c r="A14" s="216"/>
      <c r="B14" s="159" t="s">
        <v>28</v>
      </c>
      <c r="C14" s="6" t="s">
        <v>29</v>
      </c>
      <c r="D14" s="6">
        <v>27</v>
      </c>
      <c r="E14" s="6">
        <v>150</v>
      </c>
      <c r="F14" s="6">
        <v>150</v>
      </c>
      <c r="G14" s="164">
        <v>4050</v>
      </c>
      <c r="H14" s="88">
        <v>0</v>
      </c>
      <c r="I14" s="103">
        <v>4047.2</v>
      </c>
      <c r="J14" s="103"/>
      <c r="K14" s="160">
        <v>2.8000000000001801</v>
      </c>
      <c r="L14" s="172"/>
    </row>
    <row r="15" spans="1:12" ht="27.75" customHeight="1">
      <c r="A15" s="216"/>
      <c r="B15" s="159" t="s">
        <v>30</v>
      </c>
      <c r="C15" s="6" t="s">
        <v>25</v>
      </c>
      <c r="D15" s="6">
        <v>28</v>
      </c>
      <c r="E15" s="6">
        <v>150</v>
      </c>
      <c r="F15" s="6">
        <v>150</v>
      </c>
      <c r="G15" s="164">
        <v>4200</v>
      </c>
      <c r="H15" s="88">
        <v>0</v>
      </c>
      <c r="I15" s="103">
        <v>4187</v>
      </c>
      <c r="J15" s="103"/>
      <c r="K15" s="160">
        <v>13</v>
      </c>
      <c r="L15" s="172"/>
    </row>
    <row r="16" spans="1:12" ht="27.75" customHeight="1">
      <c r="A16" s="216"/>
      <c r="B16" s="159" t="s">
        <v>33</v>
      </c>
      <c r="C16" s="160" t="s">
        <v>27</v>
      </c>
      <c r="D16" s="160">
        <v>51</v>
      </c>
      <c r="E16" s="160">
        <v>171.87</v>
      </c>
      <c r="F16" s="160">
        <v>171.87</v>
      </c>
      <c r="G16" s="164">
        <v>8765.3700000000008</v>
      </c>
      <c r="H16" s="88">
        <v>0</v>
      </c>
      <c r="I16" s="103">
        <v>8750</v>
      </c>
      <c r="J16" s="103"/>
      <c r="K16" s="160">
        <v>15.3700000000008</v>
      </c>
      <c r="L16" s="172"/>
    </row>
    <row r="17" spans="1:12" ht="27.75" customHeight="1">
      <c r="A17" s="216"/>
      <c r="B17" s="159" t="s">
        <v>34</v>
      </c>
      <c r="C17" s="160" t="s">
        <v>29</v>
      </c>
      <c r="D17" s="160">
        <v>55</v>
      </c>
      <c r="E17" s="160">
        <v>85.75</v>
      </c>
      <c r="F17" s="160">
        <v>85.75</v>
      </c>
      <c r="G17" s="164">
        <v>4716.25</v>
      </c>
      <c r="H17" s="88">
        <v>0</v>
      </c>
      <c r="I17" s="103">
        <v>4610</v>
      </c>
      <c r="J17" s="103"/>
      <c r="K17" s="160">
        <v>106.25</v>
      </c>
      <c r="L17" s="172"/>
    </row>
    <row r="18" spans="1:12" ht="27.75" customHeight="1">
      <c r="A18" s="216"/>
      <c r="B18" s="159" t="s">
        <v>43</v>
      </c>
      <c r="C18" s="159" t="s">
        <v>42</v>
      </c>
      <c r="D18" s="159">
        <v>24</v>
      </c>
      <c r="E18" s="159">
        <v>500</v>
      </c>
      <c r="F18" s="159">
        <v>250</v>
      </c>
      <c r="G18" s="164">
        <v>6000</v>
      </c>
      <c r="H18" s="88">
        <v>0</v>
      </c>
      <c r="I18" s="103">
        <v>5097</v>
      </c>
      <c r="J18" s="103"/>
      <c r="K18" s="160">
        <v>903</v>
      </c>
      <c r="L18" s="171" t="s">
        <v>23</v>
      </c>
    </row>
    <row r="19" spans="1:12" ht="27.75" customHeight="1">
      <c r="A19" s="216"/>
      <c r="B19" s="159" t="s">
        <v>52</v>
      </c>
      <c r="C19" s="159" t="s">
        <v>53</v>
      </c>
      <c r="D19" s="159">
        <v>46</v>
      </c>
      <c r="E19" s="159">
        <v>500</v>
      </c>
      <c r="F19" s="159">
        <v>250</v>
      </c>
      <c r="G19" s="164">
        <v>11500</v>
      </c>
      <c r="H19" s="88">
        <v>0</v>
      </c>
      <c r="I19" s="103">
        <v>11500</v>
      </c>
      <c r="J19" s="103"/>
      <c r="K19" s="160">
        <v>0</v>
      </c>
      <c r="L19" s="172"/>
    </row>
    <row r="20" spans="1:12" ht="27.75" customHeight="1">
      <c r="A20" s="214" t="s">
        <v>59</v>
      </c>
      <c r="B20" s="161" t="s">
        <v>18</v>
      </c>
      <c r="C20" s="161" t="s">
        <v>19</v>
      </c>
      <c r="D20" s="161">
        <v>51</v>
      </c>
      <c r="E20" s="165">
        <v>500</v>
      </c>
      <c r="F20" s="165">
        <v>125</v>
      </c>
      <c r="G20" s="165">
        <v>6375</v>
      </c>
      <c r="H20" s="166">
        <v>0</v>
      </c>
      <c r="I20" s="165">
        <v>6352</v>
      </c>
      <c r="J20" s="164"/>
      <c r="K20" s="160">
        <v>23</v>
      </c>
      <c r="L20" s="173"/>
    </row>
    <row r="21" spans="1:12" ht="27.75" customHeight="1">
      <c r="A21" s="215"/>
      <c r="B21" s="161" t="s">
        <v>20</v>
      </c>
      <c r="C21" s="161" t="s">
        <v>19</v>
      </c>
      <c r="D21" s="161">
        <v>32</v>
      </c>
      <c r="E21" s="165">
        <v>500</v>
      </c>
      <c r="F21" s="165">
        <v>125</v>
      </c>
      <c r="G21" s="165">
        <v>4000</v>
      </c>
      <c r="H21" s="166">
        <v>0</v>
      </c>
      <c r="I21" s="165">
        <v>3876</v>
      </c>
      <c r="J21" s="164"/>
      <c r="K21" s="160">
        <v>124</v>
      </c>
      <c r="L21" s="174"/>
    </row>
    <row r="22" spans="1:12" ht="27.75" customHeight="1">
      <c r="A22" s="215"/>
      <c r="B22" s="160" t="s">
        <v>35</v>
      </c>
      <c r="C22" s="160" t="s">
        <v>27</v>
      </c>
      <c r="D22" s="160">
        <v>34</v>
      </c>
      <c r="E22" s="160">
        <v>44.44</v>
      </c>
      <c r="F22" s="160">
        <v>44.44</v>
      </c>
      <c r="G22" s="164">
        <v>1510.96</v>
      </c>
      <c r="H22" s="88">
        <v>0</v>
      </c>
      <c r="I22" s="103">
        <v>1488</v>
      </c>
      <c r="J22" s="103"/>
      <c r="K22" s="160">
        <v>22.96</v>
      </c>
      <c r="L22" s="174"/>
    </row>
    <row r="23" spans="1:12" ht="27.75" customHeight="1">
      <c r="A23" s="215"/>
      <c r="B23" s="159" t="s">
        <v>39</v>
      </c>
      <c r="C23" s="162" t="s">
        <v>40</v>
      </c>
      <c r="D23" s="162">
        <v>57</v>
      </c>
      <c r="E23" s="167">
        <v>500</v>
      </c>
      <c r="F23" s="167">
        <v>125</v>
      </c>
      <c r="G23" s="167">
        <v>7125</v>
      </c>
      <c r="H23" s="168">
        <v>0</v>
      </c>
      <c r="I23" s="167">
        <v>7120</v>
      </c>
      <c r="J23" s="164"/>
      <c r="K23" s="160">
        <v>5</v>
      </c>
      <c r="L23" s="174"/>
    </row>
    <row r="24" spans="1:12" ht="27.75" customHeight="1">
      <c r="A24" s="215"/>
      <c r="B24" s="159" t="s">
        <v>46</v>
      </c>
      <c r="C24" s="162" t="s">
        <v>47</v>
      </c>
      <c r="D24" s="162">
        <v>54</v>
      </c>
      <c r="E24" s="167">
        <v>500</v>
      </c>
      <c r="F24" s="167">
        <v>125</v>
      </c>
      <c r="G24" s="167">
        <v>6750</v>
      </c>
      <c r="H24" s="168">
        <v>0</v>
      </c>
      <c r="I24" s="167">
        <v>6749</v>
      </c>
      <c r="J24" s="164"/>
      <c r="K24" s="160">
        <v>1</v>
      </c>
      <c r="L24" s="174"/>
    </row>
    <row r="25" spans="1:12" ht="27.75" customHeight="1">
      <c r="A25" s="210" t="s">
        <v>60</v>
      </c>
      <c r="B25" s="211"/>
      <c r="C25" s="211"/>
      <c r="D25" s="211"/>
      <c r="E25" s="211"/>
      <c r="F25" s="212"/>
      <c r="G25" s="169">
        <f>SUM(G3:G24)</f>
        <v>155842.22</v>
      </c>
      <c r="H25" s="169">
        <f>SUM(H3:H19)</f>
        <v>0</v>
      </c>
      <c r="I25" s="169">
        <f>SUM(I3:I24)</f>
        <v>150581</v>
      </c>
      <c r="J25" s="169">
        <f>SUM(J3:J19)</f>
        <v>0</v>
      </c>
      <c r="K25" s="169">
        <f>SUM(K3:K24)</f>
        <v>5261.2200000000021</v>
      </c>
      <c r="L25" s="175"/>
    </row>
    <row r="30" spans="1:12">
      <c r="I30" s="176">
        <f>G25-I25</f>
        <v>5261.2200000000012</v>
      </c>
    </row>
  </sheetData>
  <mergeCells count="6">
    <mergeCell ref="A1:L1"/>
    <mergeCell ref="A25:F25"/>
    <mergeCell ref="A3:A5"/>
    <mergeCell ref="A6:A11"/>
    <mergeCell ref="A12:A19"/>
    <mergeCell ref="A20:A24"/>
  </mergeCells>
  <phoneticPr fontId="61" type="noConversion"/>
  <pageMargins left="0.7" right="0.7" top="0.75" bottom="0.75" header="0.3" footer="0.3"/>
  <pageSetup paperSize="9" scale="53"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H30"/>
  <sheetViews>
    <sheetView topLeftCell="A3" workbookViewId="0">
      <selection activeCell="B21" sqref="B21:G21"/>
    </sheetView>
  </sheetViews>
  <sheetFormatPr baseColWidth="10" defaultColWidth="11.83203125" defaultRowHeight="15"/>
  <cols>
    <col min="1" max="1" width="5" style="60" customWidth="1"/>
    <col min="2" max="2" width="20" style="60" customWidth="1"/>
    <col min="3" max="3" width="22.1640625" style="60" customWidth="1"/>
    <col min="4" max="4" width="5" style="60" customWidth="1"/>
    <col min="5" max="6" width="8.1640625" style="60" customWidth="1"/>
    <col min="7" max="7" width="10.5" style="60" customWidth="1"/>
    <col min="8" max="8" width="22.6640625" style="60" customWidth="1"/>
    <col min="9" max="16384" width="11.83203125" style="60"/>
  </cols>
  <sheetData>
    <row r="1" spans="1:8" ht="20" customHeight="1">
      <c r="A1" s="217" t="s">
        <v>61</v>
      </c>
      <c r="B1" s="218"/>
      <c r="C1" s="218"/>
      <c r="D1" s="218"/>
      <c r="E1" s="218"/>
      <c r="F1" s="218"/>
      <c r="G1" s="218"/>
      <c r="H1" s="218"/>
    </row>
    <row r="2" spans="1:8" ht="20" customHeight="1">
      <c r="A2" s="226" t="s">
        <v>62</v>
      </c>
      <c r="B2" s="226"/>
      <c r="C2" s="226"/>
      <c r="D2" s="226"/>
      <c r="E2" s="226"/>
      <c r="F2" s="226"/>
      <c r="G2" s="226"/>
      <c r="H2" s="226"/>
    </row>
    <row r="3" spans="1:8" ht="20" customHeight="1">
      <c r="A3" s="220" t="s">
        <v>63</v>
      </c>
      <c r="B3" s="220"/>
      <c r="C3" s="220" t="s">
        <v>677</v>
      </c>
      <c r="D3" s="220"/>
      <c r="E3" s="220"/>
      <c r="F3" s="220"/>
      <c r="G3" s="65"/>
      <c r="H3" s="65"/>
    </row>
    <row r="4" spans="1:8" ht="20" customHeight="1">
      <c r="A4" s="220" t="s">
        <v>110</v>
      </c>
      <c r="B4" s="220"/>
      <c r="C4" s="220" t="s">
        <v>678</v>
      </c>
      <c r="D4" s="220"/>
      <c r="E4" s="220"/>
      <c r="F4" s="220"/>
      <c r="G4" s="65"/>
      <c r="H4" s="65"/>
    </row>
    <row r="5" spans="1:8" ht="20" customHeight="1">
      <c r="A5" s="220" t="s">
        <v>679</v>
      </c>
      <c r="B5" s="220"/>
      <c r="C5" s="220" t="s">
        <v>680</v>
      </c>
      <c r="D5" s="220"/>
      <c r="E5" s="220"/>
      <c r="F5" s="220"/>
      <c r="G5" s="220" t="s">
        <v>113</v>
      </c>
      <c r="H5" s="220"/>
    </row>
    <row r="6" spans="1:8" ht="20" customHeight="1">
      <c r="A6" s="61" t="s">
        <v>70</v>
      </c>
      <c r="B6" s="61" t="s">
        <v>71</v>
      </c>
      <c r="C6" s="61" t="s">
        <v>72</v>
      </c>
      <c r="D6" s="61" t="s">
        <v>73</v>
      </c>
      <c r="E6" s="61" t="s">
        <v>74</v>
      </c>
      <c r="F6" s="61" t="s">
        <v>75</v>
      </c>
      <c r="G6" s="61" t="s">
        <v>76</v>
      </c>
      <c r="H6" s="61" t="s">
        <v>12</v>
      </c>
    </row>
    <row r="7" spans="1:8" ht="79.5" customHeight="1">
      <c r="A7" s="62">
        <v>1</v>
      </c>
      <c r="B7" s="4" t="s">
        <v>430</v>
      </c>
      <c r="C7" s="25" t="s">
        <v>431</v>
      </c>
      <c r="D7" s="4" t="s">
        <v>79</v>
      </c>
      <c r="E7" s="4">
        <v>30</v>
      </c>
      <c r="F7" s="4">
        <v>60</v>
      </c>
      <c r="G7" s="11">
        <f t="shared" ref="G7:G24" si="0">E7*F7</f>
        <v>1800</v>
      </c>
      <c r="H7" s="42" t="s">
        <v>119</v>
      </c>
    </row>
    <row r="8" spans="1:8" ht="20" customHeight="1">
      <c r="A8" s="62">
        <v>2</v>
      </c>
      <c r="B8" s="4" t="s">
        <v>681</v>
      </c>
      <c r="C8" s="4" t="s">
        <v>682</v>
      </c>
      <c r="D8" s="4" t="s">
        <v>146</v>
      </c>
      <c r="E8" s="4">
        <v>30</v>
      </c>
      <c r="F8" s="4">
        <v>13</v>
      </c>
      <c r="G8" s="11">
        <f t="shared" si="0"/>
        <v>390</v>
      </c>
      <c r="H8" s="53" t="s">
        <v>312</v>
      </c>
    </row>
    <row r="9" spans="1:8" ht="20" customHeight="1">
      <c r="A9" s="62">
        <v>3</v>
      </c>
      <c r="B9" s="4" t="s">
        <v>577</v>
      </c>
      <c r="C9" s="4" t="s">
        <v>683</v>
      </c>
      <c r="D9" s="4" t="s">
        <v>146</v>
      </c>
      <c r="E9" s="4">
        <v>100</v>
      </c>
      <c r="F9" s="4">
        <v>1.5</v>
      </c>
      <c r="G9" s="66">
        <f t="shared" si="0"/>
        <v>150</v>
      </c>
      <c r="H9" s="53" t="s">
        <v>312</v>
      </c>
    </row>
    <row r="10" spans="1:8" ht="20" customHeight="1">
      <c r="A10" s="62">
        <v>4</v>
      </c>
      <c r="B10" s="4" t="s">
        <v>120</v>
      </c>
      <c r="C10" s="4" t="s">
        <v>684</v>
      </c>
      <c r="D10" s="4" t="s">
        <v>146</v>
      </c>
      <c r="E10" s="4">
        <v>100</v>
      </c>
      <c r="F10" s="4">
        <v>1.5</v>
      </c>
      <c r="G10" s="66">
        <f t="shared" si="0"/>
        <v>150</v>
      </c>
      <c r="H10" s="53" t="s">
        <v>312</v>
      </c>
    </row>
    <row r="11" spans="1:8" ht="20" customHeight="1">
      <c r="A11" s="62">
        <v>5</v>
      </c>
      <c r="B11" s="63" t="s">
        <v>397</v>
      </c>
      <c r="C11" s="42" t="s">
        <v>685</v>
      </c>
      <c r="D11" s="42" t="s">
        <v>88</v>
      </c>
      <c r="E11" s="42">
        <v>30</v>
      </c>
      <c r="F11" s="42">
        <v>3</v>
      </c>
      <c r="G11" s="11">
        <f t="shared" si="0"/>
        <v>90</v>
      </c>
      <c r="H11" s="42" t="s">
        <v>443</v>
      </c>
    </row>
    <row r="12" spans="1:8" ht="20" customHeight="1">
      <c r="A12" s="62">
        <v>6</v>
      </c>
      <c r="B12" s="63" t="s">
        <v>444</v>
      </c>
      <c r="C12" s="4" t="s">
        <v>686</v>
      </c>
      <c r="D12" s="42" t="s">
        <v>88</v>
      </c>
      <c r="E12" s="58">
        <v>30</v>
      </c>
      <c r="F12" s="58">
        <v>2</v>
      </c>
      <c r="G12" s="11">
        <f t="shared" si="0"/>
        <v>60</v>
      </c>
      <c r="H12" s="42" t="s">
        <v>446</v>
      </c>
    </row>
    <row r="13" spans="1:8" ht="20" customHeight="1">
      <c r="A13" s="62">
        <v>7</v>
      </c>
      <c r="B13" s="21" t="s">
        <v>536</v>
      </c>
      <c r="C13" s="21" t="s">
        <v>537</v>
      </c>
      <c r="D13" s="21" t="s">
        <v>118</v>
      </c>
      <c r="E13" s="21">
        <v>3</v>
      </c>
      <c r="F13" s="21">
        <v>10</v>
      </c>
      <c r="G13" s="21">
        <f t="shared" si="0"/>
        <v>30</v>
      </c>
      <c r="H13" s="42" t="s">
        <v>119</v>
      </c>
    </row>
    <row r="14" spans="1:8">
      <c r="A14" s="62">
        <v>8</v>
      </c>
      <c r="B14" s="21" t="s">
        <v>536</v>
      </c>
      <c r="C14" s="21" t="s">
        <v>538</v>
      </c>
      <c r="D14" s="21" t="s">
        <v>118</v>
      </c>
      <c r="E14" s="21">
        <v>3</v>
      </c>
      <c r="F14" s="21">
        <v>10</v>
      </c>
      <c r="G14" s="21">
        <f t="shared" si="0"/>
        <v>30</v>
      </c>
      <c r="H14" s="42" t="s">
        <v>119</v>
      </c>
    </row>
    <row r="15" spans="1:8" ht="30">
      <c r="A15" s="62">
        <v>9</v>
      </c>
      <c r="B15" s="4" t="s">
        <v>313</v>
      </c>
      <c r="C15" s="4" t="s">
        <v>687</v>
      </c>
      <c r="D15" s="4" t="s">
        <v>82</v>
      </c>
      <c r="E15" s="4">
        <v>4</v>
      </c>
      <c r="F15" s="4">
        <v>70</v>
      </c>
      <c r="G15" s="21">
        <f t="shared" si="0"/>
        <v>280</v>
      </c>
      <c r="H15" s="25" t="s">
        <v>83</v>
      </c>
    </row>
    <row r="16" spans="1:8" ht="30">
      <c r="A16" s="62">
        <v>10</v>
      </c>
      <c r="B16" s="25" t="s">
        <v>316</v>
      </c>
      <c r="C16" s="25" t="s">
        <v>81</v>
      </c>
      <c r="D16" s="25" t="s">
        <v>82</v>
      </c>
      <c r="E16" s="25">
        <v>4</v>
      </c>
      <c r="F16" s="58">
        <v>65</v>
      </c>
      <c r="G16" s="21">
        <f t="shared" si="0"/>
        <v>260</v>
      </c>
      <c r="H16" s="25" t="s">
        <v>83</v>
      </c>
    </row>
    <row r="17" spans="1:8" ht="30">
      <c r="A17" s="62">
        <v>11</v>
      </c>
      <c r="B17" s="25" t="s">
        <v>316</v>
      </c>
      <c r="C17" s="25" t="s">
        <v>317</v>
      </c>
      <c r="D17" s="57" t="s">
        <v>82</v>
      </c>
      <c r="E17" s="57">
        <v>4</v>
      </c>
      <c r="F17" s="26">
        <v>65</v>
      </c>
      <c r="G17" s="21">
        <f t="shared" si="0"/>
        <v>260</v>
      </c>
      <c r="H17" s="25" t="s">
        <v>83</v>
      </c>
    </row>
    <row r="18" spans="1:8">
      <c r="A18" s="62">
        <v>12</v>
      </c>
      <c r="B18" s="4" t="s">
        <v>688</v>
      </c>
      <c r="C18" s="4" t="s">
        <v>689</v>
      </c>
      <c r="D18" s="4" t="s">
        <v>146</v>
      </c>
      <c r="E18" s="4">
        <v>20</v>
      </c>
      <c r="F18" s="4">
        <v>13</v>
      </c>
      <c r="G18" s="21">
        <f t="shared" si="0"/>
        <v>260</v>
      </c>
      <c r="H18" s="53" t="s">
        <v>312</v>
      </c>
    </row>
    <row r="19" spans="1:8">
      <c r="A19" s="62">
        <v>13</v>
      </c>
      <c r="B19" s="4" t="s">
        <v>690</v>
      </c>
      <c r="C19" s="4" t="s">
        <v>691</v>
      </c>
      <c r="D19" s="4" t="s">
        <v>146</v>
      </c>
      <c r="E19" s="4">
        <v>27</v>
      </c>
      <c r="F19" s="4">
        <v>32</v>
      </c>
      <c r="G19" s="21">
        <f t="shared" si="0"/>
        <v>864</v>
      </c>
      <c r="H19" s="53" t="s">
        <v>312</v>
      </c>
    </row>
    <row r="20" spans="1:8">
      <c r="A20" s="62">
        <v>14</v>
      </c>
      <c r="B20" s="4" t="s">
        <v>310</v>
      </c>
      <c r="C20" s="4" t="s">
        <v>311</v>
      </c>
      <c r="D20" s="4" t="s">
        <v>146</v>
      </c>
      <c r="E20" s="4">
        <v>30</v>
      </c>
      <c r="F20" s="4">
        <v>6</v>
      </c>
      <c r="G20" s="21">
        <f t="shared" si="0"/>
        <v>180</v>
      </c>
      <c r="H20" s="53" t="s">
        <v>312</v>
      </c>
    </row>
    <row r="21" spans="1:8">
      <c r="A21" s="62">
        <v>15</v>
      </c>
      <c r="B21" s="21" t="s">
        <v>692</v>
      </c>
      <c r="C21" s="21" t="s">
        <v>693</v>
      </c>
      <c r="D21" s="21" t="s">
        <v>146</v>
      </c>
      <c r="E21" s="21">
        <v>9</v>
      </c>
      <c r="F21" s="21">
        <v>5</v>
      </c>
      <c r="G21" s="21">
        <f t="shared" si="0"/>
        <v>45</v>
      </c>
      <c r="H21" s="42" t="s">
        <v>119</v>
      </c>
    </row>
    <row r="22" spans="1:8" ht="30">
      <c r="A22" s="62">
        <v>16</v>
      </c>
      <c r="B22" s="25" t="s">
        <v>430</v>
      </c>
      <c r="C22" s="25" t="s">
        <v>694</v>
      </c>
      <c r="D22" s="57" t="s">
        <v>79</v>
      </c>
      <c r="E22" s="57">
        <v>10</v>
      </c>
      <c r="F22" s="26">
        <v>70</v>
      </c>
      <c r="G22" s="13">
        <f t="shared" si="0"/>
        <v>700</v>
      </c>
      <c r="H22" s="42" t="s">
        <v>119</v>
      </c>
    </row>
    <row r="23" spans="1:8">
      <c r="A23" s="62">
        <v>17</v>
      </c>
      <c r="B23" s="21" t="s">
        <v>383</v>
      </c>
      <c r="C23" s="21" t="s">
        <v>384</v>
      </c>
      <c r="D23" s="21" t="s">
        <v>88</v>
      </c>
      <c r="E23" s="21">
        <v>30</v>
      </c>
      <c r="F23" s="21">
        <v>25</v>
      </c>
      <c r="G23" s="21">
        <f t="shared" si="0"/>
        <v>750</v>
      </c>
      <c r="H23" s="53" t="s">
        <v>312</v>
      </c>
    </row>
    <row r="24" spans="1:8">
      <c r="A24" s="62">
        <v>18</v>
      </c>
      <c r="B24" s="21" t="s">
        <v>385</v>
      </c>
      <c r="C24" s="21" t="s">
        <v>386</v>
      </c>
      <c r="D24" s="21" t="s">
        <v>88</v>
      </c>
      <c r="E24" s="21">
        <v>30</v>
      </c>
      <c r="F24" s="21">
        <v>15</v>
      </c>
      <c r="G24" s="21">
        <f t="shared" si="0"/>
        <v>450</v>
      </c>
      <c r="H24" s="53" t="s">
        <v>312</v>
      </c>
    </row>
    <row r="25" spans="1:8">
      <c r="A25" s="221" t="s">
        <v>102</v>
      </c>
      <c r="B25" s="221"/>
      <c r="C25" s="222"/>
      <c r="D25" s="222"/>
      <c r="E25" s="222"/>
      <c r="F25" s="222"/>
      <c r="G25" s="67">
        <f>SUM(G7:G24)</f>
        <v>6749</v>
      </c>
      <c r="H25" s="68"/>
    </row>
    <row r="26" spans="1:8">
      <c r="A26" s="220" t="s">
        <v>103</v>
      </c>
      <c r="B26" s="220"/>
      <c r="C26" s="220"/>
      <c r="D26" s="220"/>
      <c r="E26" s="220"/>
      <c r="F26" s="220"/>
      <c r="G26" s="220"/>
      <c r="H26" s="220"/>
    </row>
    <row r="27" spans="1:8">
      <c r="A27" s="220" t="s">
        <v>104</v>
      </c>
      <c r="B27" s="220"/>
      <c r="C27" s="220"/>
      <c r="D27" s="220"/>
      <c r="E27" s="220"/>
      <c r="F27" s="220"/>
      <c r="G27" s="220"/>
      <c r="H27" s="220"/>
    </row>
    <row r="28" spans="1:8">
      <c r="A28" s="220" t="s">
        <v>105</v>
      </c>
      <c r="B28" s="220"/>
      <c r="C28" s="65"/>
      <c r="D28" s="220" t="s">
        <v>106</v>
      </c>
      <c r="E28" s="220"/>
      <c r="F28" s="220"/>
      <c r="G28" s="220"/>
      <c r="H28" s="220"/>
    </row>
    <row r="29" spans="1:8">
      <c r="A29" s="220" t="s">
        <v>107</v>
      </c>
      <c r="B29" s="220"/>
      <c r="C29" s="65"/>
      <c r="D29" s="220" t="s">
        <v>107</v>
      </c>
      <c r="E29" s="220"/>
      <c r="F29" s="220"/>
      <c r="G29" s="220"/>
      <c r="H29" s="220"/>
    </row>
    <row r="30" spans="1:8">
      <c r="A30" s="220" t="s">
        <v>108</v>
      </c>
      <c r="B30" s="220"/>
      <c r="C30" s="65"/>
      <c r="D30" s="220" t="s">
        <v>108</v>
      </c>
      <c r="E30" s="220"/>
      <c r="F30" s="220"/>
      <c r="G30" s="220"/>
      <c r="H30" s="220"/>
    </row>
  </sheetData>
  <mergeCells count="19">
    <mergeCell ref="A30:B30"/>
    <mergeCell ref="D30:H30"/>
    <mergeCell ref="A26:H26"/>
    <mergeCell ref="A27:H27"/>
    <mergeCell ref="A28:B28"/>
    <mergeCell ref="D28:H28"/>
    <mergeCell ref="A29:B29"/>
    <mergeCell ref="D29:H29"/>
    <mergeCell ref="A5:B5"/>
    <mergeCell ref="C5:F5"/>
    <mergeCell ref="G5:H5"/>
    <mergeCell ref="A25:B25"/>
    <mergeCell ref="C25:F25"/>
    <mergeCell ref="A1:H1"/>
    <mergeCell ref="A2:H2"/>
    <mergeCell ref="A3:B3"/>
    <mergeCell ref="C3:F3"/>
    <mergeCell ref="A4:B4"/>
    <mergeCell ref="C4:F4"/>
  </mergeCells>
  <phoneticPr fontId="61" type="noConversion"/>
  <pageMargins left="0.7" right="0.7" top="0.75" bottom="0.75" header="0.3" footer="0.3"/>
  <pageSetup paperSize="9" scale="87" fitToHeight="0"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39"/>
  <sheetViews>
    <sheetView topLeftCell="A19" workbookViewId="0">
      <selection activeCell="C9" sqref="C9"/>
    </sheetView>
  </sheetViews>
  <sheetFormatPr baseColWidth="10" defaultColWidth="8.6640625" defaultRowHeight="15"/>
  <cols>
    <col min="1" max="1" width="4.6640625" style="3" customWidth="1"/>
    <col min="2" max="2" width="18.6640625" style="3" customWidth="1"/>
    <col min="3" max="3" width="23.83203125" style="3" customWidth="1"/>
    <col min="4" max="4" width="5.1640625" style="3" customWidth="1"/>
    <col min="5" max="6" width="8.6640625" style="3" customWidth="1"/>
    <col min="7" max="7" width="10.1640625" style="3" customWidth="1"/>
    <col min="8" max="8" width="18.6640625" style="3" customWidth="1"/>
    <col min="9" max="32" width="9" style="3" customWidth="1"/>
    <col min="33" max="16384" width="8.6640625" style="3"/>
  </cols>
  <sheetData>
    <row r="1" spans="1:8" ht="21" customHeight="1">
      <c r="A1" s="253" t="s">
        <v>61</v>
      </c>
      <c r="B1" s="254"/>
      <c r="C1" s="254"/>
      <c r="D1" s="254"/>
      <c r="E1" s="254"/>
      <c r="F1" s="254"/>
      <c r="G1" s="254"/>
      <c r="H1" s="254"/>
    </row>
    <row r="2" spans="1:8" ht="14.5" customHeight="1">
      <c r="A2" s="256" t="s">
        <v>62</v>
      </c>
      <c r="B2" s="256"/>
      <c r="C2" s="256"/>
      <c r="D2" s="256"/>
      <c r="E2" s="256"/>
      <c r="F2" s="256"/>
      <c r="G2" s="256"/>
      <c r="H2" s="256"/>
    </row>
    <row r="3" spans="1:8" s="1" customFormat="1" ht="14.5" customHeight="1">
      <c r="A3" s="258" t="s">
        <v>63</v>
      </c>
      <c r="B3" s="258"/>
      <c r="C3" s="258" t="s">
        <v>695</v>
      </c>
      <c r="D3" s="258"/>
      <c r="E3" s="258"/>
      <c r="F3" s="258"/>
      <c r="G3" s="9"/>
      <c r="H3" s="9"/>
    </row>
    <row r="4" spans="1:8" s="1" customFormat="1" ht="14.5" customHeight="1">
      <c r="A4" s="258" t="s">
        <v>153</v>
      </c>
      <c r="B4" s="258"/>
      <c r="C4" s="258" t="s">
        <v>696</v>
      </c>
      <c r="D4" s="258"/>
      <c r="E4" s="258"/>
      <c r="F4" s="258"/>
      <c r="G4" s="9"/>
      <c r="H4" s="9"/>
    </row>
    <row r="5" spans="1:8" s="1" customFormat="1" ht="14.5" customHeight="1">
      <c r="A5" s="258" t="s">
        <v>697</v>
      </c>
      <c r="B5" s="258"/>
      <c r="C5" s="258" t="s">
        <v>680</v>
      </c>
      <c r="D5" s="258"/>
      <c r="E5" s="258"/>
      <c r="F5" s="258"/>
      <c r="G5" s="258" t="s">
        <v>225</v>
      </c>
      <c r="H5" s="258"/>
    </row>
    <row r="6" spans="1:8" ht="21" customHeight="1">
      <c r="A6" s="4" t="s">
        <v>70</v>
      </c>
      <c r="B6" s="4" t="s">
        <v>71</v>
      </c>
      <c r="C6" s="4" t="s">
        <v>72</v>
      </c>
      <c r="D6" s="4" t="s">
        <v>73</v>
      </c>
      <c r="E6" s="4" t="s">
        <v>74</v>
      </c>
      <c r="F6" s="4" t="s">
        <v>75</v>
      </c>
      <c r="G6" s="4" t="s">
        <v>76</v>
      </c>
      <c r="H6" s="4" t="s">
        <v>12</v>
      </c>
    </row>
    <row r="7" spans="1:8" ht="21" customHeight="1">
      <c r="A7" s="4">
        <v>1</v>
      </c>
      <c r="B7" s="4" t="s">
        <v>681</v>
      </c>
      <c r="C7" s="4" t="s">
        <v>682</v>
      </c>
      <c r="D7" s="4" t="s">
        <v>146</v>
      </c>
      <c r="E7" s="4">
        <v>30</v>
      </c>
      <c r="F7" s="4">
        <v>13</v>
      </c>
      <c r="G7" s="11">
        <f t="shared" ref="G7:G33" si="0">E7*F7</f>
        <v>390</v>
      </c>
      <c r="H7" s="25" t="s">
        <v>429</v>
      </c>
    </row>
    <row r="8" spans="1:8" ht="21" customHeight="1">
      <c r="A8" s="4">
        <v>2</v>
      </c>
      <c r="B8" s="4" t="s">
        <v>577</v>
      </c>
      <c r="C8" s="4" t="s">
        <v>683</v>
      </c>
      <c r="D8" s="4" t="s">
        <v>146</v>
      </c>
      <c r="E8" s="4">
        <v>250</v>
      </c>
      <c r="F8" s="4">
        <v>1.5</v>
      </c>
      <c r="G8" s="11">
        <f t="shared" si="0"/>
        <v>375</v>
      </c>
      <c r="H8" s="25" t="s">
        <v>429</v>
      </c>
    </row>
    <row r="9" spans="1:8" ht="21" customHeight="1">
      <c r="A9" s="4">
        <v>3</v>
      </c>
      <c r="B9" s="4" t="s">
        <v>120</v>
      </c>
      <c r="C9" s="4" t="s">
        <v>684</v>
      </c>
      <c r="D9" s="4" t="s">
        <v>146</v>
      </c>
      <c r="E9" s="4">
        <v>100</v>
      </c>
      <c r="F9" s="4">
        <v>1.5</v>
      </c>
      <c r="G9" s="11">
        <f t="shared" si="0"/>
        <v>150</v>
      </c>
      <c r="H9" s="25" t="s">
        <v>429</v>
      </c>
    </row>
    <row r="10" spans="1:8" ht="21" customHeight="1">
      <c r="A10" s="4">
        <v>4</v>
      </c>
      <c r="B10" s="4" t="s">
        <v>536</v>
      </c>
      <c r="C10" s="4" t="s">
        <v>698</v>
      </c>
      <c r="D10" s="4" t="s">
        <v>118</v>
      </c>
      <c r="E10" s="4">
        <v>5</v>
      </c>
      <c r="F10" s="4">
        <v>12</v>
      </c>
      <c r="G10" s="11">
        <f t="shared" si="0"/>
        <v>60</v>
      </c>
      <c r="H10" s="42" t="s">
        <v>119</v>
      </c>
    </row>
    <row r="11" spans="1:8" ht="21" customHeight="1">
      <c r="A11" s="4">
        <v>5</v>
      </c>
      <c r="B11" s="26" t="s">
        <v>699</v>
      </c>
      <c r="C11" s="26" t="s">
        <v>700</v>
      </c>
      <c r="D11" s="26" t="s">
        <v>88</v>
      </c>
      <c r="E11" s="26">
        <v>4</v>
      </c>
      <c r="F11" s="26">
        <v>48</v>
      </c>
      <c r="G11" s="11">
        <f t="shared" si="0"/>
        <v>192</v>
      </c>
      <c r="H11" s="42" t="s">
        <v>119</v>
      </c>
    </row>
    <row r="12" spans="1:8" ht="21" customHeight="1">
      <c r="A12" s="4">
        <v>6</v>
      </c>
      <c r="B12" s="4" t="s">
        <v>701</v>
      </c>
      <c r="C12" s="4" t="s">
        <v>702</v>
      </c>
      <c r="D12" s="4" t="s">
        <v>82</v>
      </c>
      <c r="E12" s="4">
        <v>4</v>
      </c>
      <c r="F12" s="4">
        <v>70</v>
      </c>
      <c r="G12" s="11">
        <f t="shared" si="0"/>
        <v>280</v>
      </c>
      <c r="H12" s="25" t="s">
        <v>83</v>
      </c>
    </row>
    <row r="13" spans="1:8" ht="21" customHeight="1">
      <c r="A13" s="4">
        <v>7</v>
      </c>
      <c r="B13" s="4" t="s">
        <v>701</v>
      </c>
      <c r="C13" s="4" t="s">
        <v>703</v>
      </c>
      <c r="D13" s="4" t="s">
        <v>82</v>
      </c>
      <c r="E13" s="4">
        <v>4</v>
      </c>
      <c r="F13" s="4">
        <v>70</v>
      </c>
      <c r="G13" s="11">
        <f t="shared" si="0"/>
        <v>280</v>
      </c>
      <c r="H13" s="25" t="s">
        <v>83</v>
      </c>
    </row>
    <row r="14" spans="1:8" ht="21" customHeight="1">
      <c r="A14" s="4">
        <v>8</v>
      </c>
      <c r="B14" s="4" t="s">
        <v>701</v>
      </c>
      <c r="C14" s="4" t="s">
        <v>704</v>
      </c>
      <c r="D14" s="4" t="s">
        <v>82</v>
      </c>
      <c r="E14" s="4">
        <v>4</v>
      </c>
      <c r="F14" s="4">
        <v>70</v>
      </c>
      <c r="G14" s="11">
        <f t="shared" si="0"/>
        <v>280</v>
      </c>
      <c r="H14" s="25" t="s">
        <v>83</v>
      </c>
    </row>
    <row r="15" spans="1:8" ht="21" customHeight="1">
      <c r="A15" s="4">
        <v>9</v>
      </c>
      <c r="B15" s="13" t="s">
        <v>369</v>
      </c>
      <c r="C15" s="13" t="s">
        <v>705</v>
      </c>
      <c r="D15" s="13" t="s">
        <v>228</v>
      </c>
      <c r="E15" s="13">
        <v>10</v>
      </c>
      <c r="F15" s="13">
        <v>60</v>
      </c>
      <c r="G15" s="13">
        <f t="shared" si="0"/>
        <v>600</v>
      </c>
      <c r="H15" s="13" t="s">
        <v>706</v>
      </c>
    </row>
    <row r="16" spans="1:8" ht="21" customHeight="1">
      <c r="A16" s="4">
        <v>10</v>
      </c>
      <c r="B16" s="4" t="s">
        <v>411</v>
      </c>
      <c r="C16" s="4" t="s">
        <v>707</v>
      </c>
      <c r="D16" s="12" t="s">
        <v>88</v>
      </c>
      <c r="E16" s="4">
        <v>20</v>
      </c>
      <c r="F16" s="4">
        <v>5</v>
      </c>
      <c r="G16" s="11">
        <f t="shared" si="0"/>
        <v>100</v>
      </c>
      <c r="H16" s="42" t="s">
        <v>119</v>
      </c>
    </row>
    <row r="17" spans="1:8" ht="21" customHeight="1">
      <c r="A17" s="4">
        <v>11</v>
      </c>
      <c r="B17" s="4" t="s">
        <v>313</v>
      </c>
      <c r="C17" s="4" t="s">
        <v>687</v>
      </c>
      <c r="D17" s="4" t="s">
        <v>82</v>
      </c>
      <c r="E17" s="4">
        <v>2</v>
      </c>
      <c r="F17" s="4">
        <v>70</v>
      </c>
      <c r="G17" s="11">
        <f t="shared" si="0"/>
        <v>140</v>
      </c>
      <c r="H17" s="25" t="s">
        <v>83</v>
      </c>
    </row>
    <row r="18" spans="1:8" ht="21" customHeight="1">
      <c r="A18" s="4">
        <v>12</v>
      </c>
      <c r="B18" s="25" t="s">
        <v>316</v>
      </c>
      <c r="C18" s="25" t="s">
        <v>81</v>
      </c>
      <c r="D18" s="25" t="s">
        <v>82</v>
      </c>
      <c r="E18" s="25">
        <v>2</v>
      </c>
      <c r="F18" s="58">
        <v>65</v>
      </c>
      <c r="G18" s="11">
        <f t="shared" si="0"/>
        <v>130</v>
      </c>
      <c r="H18" s="25" t="s">
        <v>83</v>
      </c>
    </row>
    <row r="19" spans="1:8" ht="21" customHeight="1">
      <c r="A19" s="4">
        <v>13</v>
      </c>
      <c r="B19" s="25" t="s">
        <v>316</v>
      </c>
      <c r="C19" s="25" t="s">
        <v>317</v>
      </c>
      <c r="D19" s="57" t="s">
        <v>82</v>
      </c>
      <c r="E19" s="57">
        <v>3</v>
      </c>
      <c r="F19" s="26">
        <v>65</v>
      </c>
      <c r="G19" s="11">
        <f t="shared" si="0"/>
        <v>195</v>
      </c>
      <c r="H19" s="25" t="s">
        <v>83</v>
      </c>
    </row>
    <row r="20" spans="1:8" ht="21" customHeight="1">
      <c r="A20" s="4">
        <v>14</v>
      </c>
      <c r="B20" s="13" t="s">
        <v>547</v>
      </c>
      <c r="C20" s="13" t="s">
        <v>548</v>
      </c>
      <c r="D20" s="13" t="s">
        <v>146</v>
      </c>
      <c r="E20" s="13">
        <v>30</v>
      </c>
      <c r="F20" s="13">
        <v>7</v>
      </c>
      <c r="G20" s="13">
        <f t="shared" si="0"/>
        <v>210</v>
      </c>
      <c r="H20" s="13" t="s">
        <v>89</v>
      </c>
    </row>
    <row r="21" spans="1:8" ht="21" customHeight="1">
      <c r="A21" s="4">
        <v>15</v>
      </c>
      <c r="B21" s="13" t="s">
        <v>547</v>
      </c>
      <c r="C21" s="13" t="s">
        <v>549</v>
      </c>
      <c r="D21" s="13" t="s">
        <v>146</v>
      </c>
      <c r="E21" s="13">
        <v>30</v>
      </c>
      <c r="F21" s="13">
        <v>7</v>
      </c>
      <c r="G21" s="13">
        <f t="shared" si="0"/>
        <v>210</v>
      </c>
      <c r="H21" s="13" t="s">
        <v>89</v>
      </c>
    </row>
    <row r="22" spans="1:8" ht="25" customHeight="1">
      <c r="A22" s="4">
        <v>16</v>
      </c>
      <c r="B22" s="13" t="s">
        <v>547</v>
      </c>
      <c r="C22" s="13" t="s">
        <v>550</v>
      </c>
      <c r="D22" s="13" t="s">
        <v>146</v>
      </c>
      <c r="E22" s="13">
        <v>30</v>
      </c>
      <c r="F22" s="13">
        <v>7</v>
      </c>
      <c r="G22" s="13">
        <f t="shared" si="0"/>
        <v>210</v>
      </c>
      <c r="H22" s="13" t="s">
        <v>89</v>
      </c>
    </row>
    <row r="23" spans="1:8" ht="27" customHeight="1">
      <c r="A23" s="4">
        <v>17</v>
      </c>
      <c r="B23" s="4" t="s">
        <v>690</v>
      </c>
      <c r="C23" s="4" t="s">
        <v>691</v>
      </c>
      <c r="D23" s="4" t="s">
        <v>146</v>
      </c>
      <c r="E23" s="4">
        <v>40</v>
      </c>
      <c r="F23" s="4">
        <v>32</v>
      </c>
      <c r="G23" s="11">
        <f t="shared" si="0"/>
        <v>1280</v>
      </c>
      <c r="H23" s="13" t="s">
        <v>89</v>
      </c>
    </row>
    <row r="24" spans="1:8" ht="21" customHeight="1">
      <c r="A24" s="4">
        <v>18</v>
      </c>
      <c r="B24" s="13" t="s">
        <v>708</v>
      </c>
      <c r="C24" s="13" t="s">
        <v>709</v>
      </c>
      <c r="D24" s="13" t="s">
        <v>88</v>
      </c>
      <c r="E24" s="13">
        <v>20</v>
      </c>
      <c r="F24" s="13">
        <v>16</v>
      </c>
      <c r="G24" s="13">
        <f t="shared" si="0"/>
        <v>320</v>
      </c>
      <c r="H24" s="13" t="s">
        <v>89</v>
      </c>
    </row>
    <row r="25" spans="1:8" ht="21" customHeight="1">
      <c r="A25" s="4">
        <v>19</v>
      </c>
      <c r="B25" s="25" t="s">
        <v>551</v>
      </c>
      <c r="C25" s="25" t="s">
        <v>553</v>
      </c>
      <c r="D25" s="57" t="s">
        <v>146</v>
      </c>
      <c r="E25" s="57">
        <v>10</v>
      </c>
      <c r="F25" s="26">
        <v>8</v>
      </c>
      <c r="G25" s="13">
        <f t="shared" si="0"/>
        <v>80</v>
      </c>
      <c r="H25" s="13" t="s">
        <v>89</v>
      </c>
    </row>
    <row r="26" spans="1:8" ht="21" customHeight="1">
      <c r="A26" s="4">
        <v>20</v>
      </c>
      <c r="B26" s="25" t="s">
        <v>430</v>
      </c>
      <c r="C26" s="25" t="s">
        <v>431</v>
      </c>
      <c r="D26" s="57" t="s">
        <v>79</v>
      </c>
      <c r="E26" s="57">
        <v>15</v>
      </c>
      <c r="F26" s="26">
        <v>60</v>
      </c>
      <c r="G26" s="13">
        <f t="shared" si="0"/>
        <v>900</v>
      </c>
      <c r="H26" s="42" t="s">
        <v>119</v>
      </c>
    </row>
    <row r="27" spans="1:8" ht="21" customHeight="1">
      <c r="A27" s="4">
        <v>21</v>
      </c>
      <c r="B27" s="4" t="s">
        <v>600</v>
      </c>
      <c r="C27" s="4" t="s">
        <v>710</v>
      </c>
      <c r="D27" s="4" t="s">
        <v>146</v>
      </c>
      <c r="E27" s="4">
        <v>50</v>
      </c>
      <c r="F27" s="4">
        <v>1</v>
      </c>
      <c r="G27" s="11">
        <f t="shared" si="0"/>
        <v>50</v>
      </c>
      <c r="H27" s="42" t="s">
        <v>119</v>
      </c>
    </row>
    <row r="28" spans="1:8" ht="21" customHeight="1">
      <c r="A28" s="4">
        <v>22</v>
      </c>
      <c r="B28" s="26" t="s">
        <v>711</v>
      </c>
      <c r="C28" s="26" t="s">
        <v>712</v>
      </c>
      <c r="D28" s="26" t="s">
        <v>88</v>
      </c>
      <c r="E28" s="26">
        <v>30</v>
      </c>
      <c r="F28" s="26">
        <v>8</v>
      </c>
      <c r="G28" s="26">
        <f t="shared" si="0"/>
        <v>240</v>
      </c>
      <c r="H28" s="53" t="s">
        <v>312</v>
      </c>
    </row>
    <row r="29" spans="1:8" ht="21" customHeight="1">
      <c r="A29" s="4">
        <v>24</v>
      </c>
      <c r="B29" s="4" t="s">
        <v>713</v>
      </c>
      <c r="C29" s="4" t="s">
        <v>714</v>
      </c>
      <c r="D29" s="4" t="s">
        <v>408</v>
      </c>
      <c r="E29" s="4">
        <v>4</v>
      </c>
      <c r="F29" s="4">
        <v>120</v>
      </c>
      <c r="G29" s="26">
        <f t="shared" si="0"/>
        <v>480</v>
      </c>
      <c r="H29" s="42" t="s">
        <v>119</v>
      </c>
    </row>
    <row r="30" spans="1:8" ht="21" customHeight="1">
      <c r="A30" s="4">
        <v>25</v>
      </c>
      <c r="B30" s="4" t="s">
        <v>494</v>
      </c>
      <c r="C30" s="4" t="s">
        <v>715</v>
      </c>
      <c r="D30" s="4" t="s">
        <v>130</v>
      </c>
      <c r="E30" s="4">
        <v>15</v>
      </c>
      <c r="F30" s="4">
        <v>15</v>
      </c>
      <c r="G30" s="26">
        <f t="shared" si="0"/>
        <v>225</v>
      </c>
      <c r="H30" s="12" t="s">
        <v>716</v>
      </c>
    </row>
    <row r="31" spans="1:8" ht="21" customHeight="1">
      <c r="A31" s="4">
        <v>26</v>
      </c>
      <c r="B31" s="4" t="s">
        <v>417</v>
      </c>
      <c r="C31" s="4"/>
      <c r="D31" s="4" t="s">
        <v>418</v>
      </c>
      <c r="E31" s="4">
        <v>20</v>
      </c>
      <c r="F31" s="4">
        <v>3</v>
      </c>
      <c r="G31" s="59">
        <f t="shared" si="0"/>
        <v>60</v>
      </c>
      <c r="H31" s="4" t="s">
        <v>163</v>
      </c>
    </row>
    <row r="32" spans="1:8" ht="21" customHeight="1">
      <c r="A32" s="4">
        <v>27</v>
      </c>
      <c r="B32" s="4" t="s">
        <v>419</v>
      </c>
      <c r="C32" s="4"/>
      <c r="D32" s="4" t="s">
        <v>418</v>
      </c>
      <c r="E32" s="4">
        <v>20</v>
      </c>
      <c r="F32" s="4">
        <v>2.5</v>
      </c>
      <c r="G32" s="59">
        <f t="shared" si="0"/>
        <v>50</v>
      </c>
      <c r="H32" s="4" t="s">
        <v>163</v>
      </c>
    </row>
    <row r="33" spans="1:8" ht="21" customHeight="1">
      <c r="A33" s="4">
        <v>28</v>
      </c>
      <c r="B33" s="25" t="s">
        <v>430</v>
      </c>
      <c r="C33" s="25" t="s">
        <v>694</v>
      </c>
      <c r="D33" s="57" t="s">
        <v>79</v>
      </c>
      <c r="E33" s="57">
        <v>50</v>
      </c>
      <c r="F33" s="26">
        <v>70</v>
      </c>
      <c r="G33" s="13">
        <f t="shared" si="0"/>
        <v>3500</v>
      </c>
      <c r="H33" s="42" t="s">
        <v>119</v>
      </c>
    </row>
    <row r="34" spans="1:8" ht="21" customHeight="1">
      <c r="A34" s="239" t="s">
        <v>102</v>
      </c>
      <c r="B34" s="239"/>
      <c r="C34" s="240"/>
      <c r="D34" s="240"/>
      <c r="E34" s="240"/>
      <c r="F34" s="240"/>
      <c r="G34" s="14">
        <f>SUM(G7:G33)</f>
        <v>10987</v>
      </c>
      <c r="H34" s="15"/>
    </row>
    <row r="35" spans="1:8" s="1" customFormat="1" ht="12" customHeight="1">
      <c r="A35" s="258" t="s">
        <v>103</v>
      </c>
      <c r="B35" s="258"/>
      <c r="C35" s="258"/>
      <c r="D35" s="258"/>
      <c r="E35" s="258"/>
      <c r="F35" s="258"/>
      <c r="G35" s="258"/>
      <c r="H35" s="258"/>
    </row>
    <row r="36" spans="1:8" s="1" customFormat="1" ht="12" customHeight="1">
      <c r="A36" s="258" t="s">
        <v>104</v>
      </c>
      <c r="B36" s="258"/>
      <c r="C36" s="258"/>
      <c r="D36" s="258"/>
      <c r="E36" s="258"/>
      <c r="F36" s="258"/>
      <c r="G36" s="258"/>
      <c r="H36" s="258"/>
    </row>
    <row r="37" spans="1:8" s="1" customFormat="1" ht="15" customHeight="1">
      <c r="A37" s="258" t="s">
        <v>105</v>
      </c>
      <c r="B37" s="258"/>
      <c r="C37" s="9"/>
      <c r="D37" s="258" t="s">
        <v>106</v>
      </c>
      <c r="E37" s="258"/>
      <c r="F37" s="258"/>
      <c r="G37" s="258"/>
      <c r="H37" s="258"/>
    </row>
    <row r="38" spans="1:8" s="1" customFormat="1" ht="15" customHeight="1">
      <c r="A38" s="258" t="s">
        <v>107</v>
      </c>
      <c r="B38" s="258"/>
      <c r="C38" s="9"/>
      <c r="D38" s="258" t="s">
        <v>107</v>
      </c>
      <c r="E38" s="258"/>
      <c r="F38" s="258"/>
      <c r="G38" s="258"/>
      <c r="H38" s="258"/>
    </row>
    <row r="39" spans="1:8" s="1" customFormat="1" ht="15" customHeight="1">
      <c r="A39" s="258" t="s">
        <v>108</v>
      </c>
      <c r="B39" s="258"/>
      <c r="C39" s="9"/>
      <c r="D39" s="258" t="s">
        <v>108</v>
      </c>
      <c r="E39" s="258"/>
      <c r="F39" s="258"/>
      <c r="G39" s="258"/>
      <c r="H39" s="258"/>
    </row>
  </sheetData>
  <mergeCells count="19">
    <mergeCell ref="A39:B39"/>
    <mergeCell ref="D39:H39"/>
    <mergeCell ref="A35:H35"/>
    <mergeCell ref="A36:H36"/>
    <mergeCell ref="A37:B37"/>
    <mergeCell ref="D37:H37"/>
    <mergeCell ref="A38:B38"/>
    <mergeCell ref="D38:H38"/>
    <mergeCell ref="A5:B5"/>
    <mergeCell ref="C5:F5"/>
    <mergeCell ref="G5:H5"/>
    <mergeCell ref="A34:B34"/>
    <mergeCell ref="C34:F34"/>
    <mergeCell ref="A1:H1"/>
    <mergeCell ref="A2:H2"/>
    <mergeCell ref="A3:B3"/>
    <mergeCell ref="C3:F3"/>
    <mergeCell ref="A4:B4"/>
    <mergeCell ref="C4:F4"/>
  </mergeCells>
  <phoneticPr fontId="61" type="noConversion"/>
  <pageMargins left="0.7" right="0.7" top="0.75" bottom="0.75" header="0.3" footer="0.3"/>
  <pageSetup paperSize="9"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78"/>
  <sheetViews>
    <sheetView topLeftCell="A2" workbookViewId="0">
      <selection activeCell="B61" sqref="B61:H61"/>
    </sheetView>
  </sheetViews>
  <sheetFormatPr baseColWidth="10" defaultColWidth="8.6640625" defaultRowHeight="14"/>
  <cols>
    <col min="1" max="1" width="6.6640625" style="17" customWidth="1"/>
    <col min="2" max="2" width="25.83203125" style="17" customWidth="1"/>
    <col min="3" max="3" width="27.33203125" style="17" customWidth="1"/>
    <col min="4" max="4" width="12.83203125" style="17" customWidth="1"/>
    <col min="5" max="5" width="7.5" style="17" customWidth="1"/>
    <col min="6" max="6" width="9.6640625" style="17" customWidth="1"/>
    <col min="7" max="7" width="7.6640625" style="17" customWidth="1"/>
    <col min="8" max="8" width="21.6640625" style="17" customWidth="1"/>
    <col min="9" max="16384" width="8.6640625" style="17"/>
  </cols>
  <sheetData>
    <row r="1" spans="1:16" ht="26" customHeight="1">
      <c r="A1" s="271" t="s">
        <v>717</v>
      </c>
      <c r="B1" s="272"/>
      <c r="C1" s="272"/>
      <c r="D1" s="272"/>
      <c r="E1" s="272"/>
      <c r="F1" s="272"/>
      <c r="G1" s="272"/>
      <c r="H1" s="272"/>
    </row>
    <row r="2" spans="1:16" ht="20.25" customHeight="1">
      <c r="A2" s="256" t="s">
        <v>62</v>
      </c>
      <c r="B2" s="256"/>
      <c r="C2" s="256"/>
      <c r="D2" s="256"/>
      <c r="E2" s="256"/>
      <c r="F2" s="256"/>
      <c r="G2" s="256"/>
      <c r="H2" s="256"/>
    </row>
    <row r="3" spans="1:16">
      <c r="A3" s="18" t="s">
        <v>718</v>
      </c>
      <c r="B3" s="18"/>
      <c r="C3" s="273" t="s">
        <v>719</v>
      </c>
      <c r="D3" s="273"/>
      <c r="E3" s="273"/>
    </row>
    <row r="4" spans="1:16">
      <c r="A4" s="18" t="s">
        <v>720</v>
      </c>
      <c r="B4" s="18" t="s">
        <v>721</v>
      </c>
      <c r="C4" s="273" t="s">
        <v>722</v>
      </c>
      <c r="D4" s="273"/>
      <c r="E4" s="273"/>
    </row>
    <row r="5" spans="1:16">
      <c r="A5" s="18" t="s">
        <v>723</v>
      </c>
      <c r="B5" s="18" t="s">
        <v>724</v>
      </c>
      <c r="C5" s="19" t="s">
        <v>725</v>
      </c>
      <c r="D5" s="273"/>
      <c r="E5" s="273"/>
      <c r="F5" s="273"/>
      <c r="G5" s="34"/>
      <c r="H5" s="34">
        <v>45287</v>
      </c>
    </row>
    <row r="6" spans="1:16" ht="15">
      <c r="A6" s="20" t="s">
        <v>70</v>
      </c>
      <c r="B6" s="20" t="s">
        <v>71</v>
      </c>
      <c r="C6" s="20" t="s">
        <v>72</v>
      </c>
      <c r="D6" s="20" t="s">
        <v>73</v>
      </c>
      <c r="E6" s="20" t="s">
        <v>74</v>
      </c>
      <c r="F6" s="20" t="s">
        <v>726</v>
      </c>
      <c r="G6" s="20" t="s">
        <v>76</v>
      </c>
      <c r="H6" s="20" t="s">
        <v>12</v>
      </c>
    </row>
    <row r="7" spans="1:16" ht="15">
      <c r="A7" s="20">
        <v>1</v>
      </c>
      <c r="B7" s="20" t="s">
        <v>242</v>
      </c>
      <c r="C7" s="26" t="s">
        <v>403</v>
      </c>
      <c r="D7" s="36" t="s">
        <v>79</v>
      </c>
      <c r="E7" s="20">
        <v>150</v>
      </c>
      <c r="F7" s="20">
        <v>3</v>
      </c>
      <c r="G7" s="20">
        <f>E7*F7</f>
        <v>450</v>
      </c>
      <c r="H7" s="25"/>
      <c r="J7" s="35"/>
      <c r="K7" s="35"/>
      <c r="L7" s="35"/>
      <c r="M7" s="35"/>
      <c r="N7" s="35"/>
      <c r="O7" s="35"/>
      <c r="P7" s="35"/>
    </row>
    <row r="8" spans="1:16" ht="15">
      <c r="A8" s="20">
        <v>2</v>
      </c>
      <c r="B8" s="20" t="s">
        <v>242</v>
      </c>
      <c r="C8" s="26" t="s">
        <v>243</v>
      </c>
      <c r="D8" s="36" t="s">
        <v>79</v>
      </c>
      <c r="E8" s="20">
        <v>100</v>
      </c>
      <c r="F8" s="20">
        <v>8</v>
      </c>
      <c r="G8" s="20">
        <f>E8*F8</f>
        <v>800</v>
      </c>
      <c r="H8" s="20"/>
      <c r="J8" s="35"/>
      <c r="K8" s="35"/>
      <c r="L8" s="35"/>
      <c r="M8" s="35"/>
      <c r="N8" s="35"/>
      <c r="O8" s="35"/>
      <c r="P8" s="35"/>
    </row>
    <row r="9" spans="1:16" ht="15">
      <c r="A9" s="277">
        <v>3</v>
      </c>
      <c r="B9" s="37" t="s">
        <v>244</v>
      </c>
      <c r="C9" s="37" t="s">
        <v>227</v>
      </c>
      <c r="D9" s="37" t="s">
        <v>228</v>
      </c>
      <c r="E9" s="37">
        <v>100</v>
      </c>
      <c r="F9" s="44">
        <v>12</v>
      </c>
      <c r="G9" s="45">
        <f>F9*E9</f>
        <v>1200</v>
      </c>
      <c r="H9" s="46" t="s">
        <v>245</v>
      </c>
      <c r="J9" s="35"/>
      <c r="K9" s="35"/>
      <c r="L9" s="35"/>
      <c r="M9" s="35"/>
      <c r="N9" s="35"/>
      <c r="O9" s="35"/>
      <c r="P9" s="35"/>
    </row>
    <row r="10" spans="1:16" ht="15">
      <c r="A10" s="278"/>
      <c r="B10" s="36" t="s">
        <v>246</v>
      </c>
      <c r="C10" s="36" t="s">
        <v>247</v>
      </c>
      <c r="D10" s="36" t="s">
        <v>88</v>
      </c>
      <c r="E10" s="36">
        <v>5</v>
      </c>
      <c r="F10" s="47">
        <v>0.1</v>
      </c>
      <c r="G10" s="48"/>
      <c r="H10" s="12" t="s">
        <v>119</v>
      </c>
      <c r="J10" s="35"/>
      <c r="K10" s="35"/>
      <c r="L10" s="35"/>
      <c r="M10" s="35"/>
      <c r="N10" s="35"/>
      <c r="O10" s="35"/>
      <c r="P10" s="35"/>
    </row>
    <row r="11" spans="1:16" ht="15">
      <c r="A11" s="278"/>
      <c r="B11" s="36" t="s">
        <v>246</v>
      </c>
      <c r="C11" s="36" t="s">
        <v>248</v>
      </c>
      <c r="D11" s="36" t="s">
        <v>88</v>
      </c>
      <c r="E11" s="36">
        <v>4</v>
      </c>
      <c r="F11" s="47">
        <v>0.08</v>
      </c>
      <c r="G11" s="48"/>
      <c r="H11" s="12" t="s">
        <v>119</v>
      </c>
      <c r="J11" s="35"/>
      <c r="K11" s="35"/>
      <c r="L11" s="35"/>
      <c r="M11" s="35"/>
      <c r="N11" s="35"/>
      <c r="O11" s="35"/>
      <c r="P11" s="35"/>
    </row>
    <row r="12" spans="1:16" ht="15">
      <c r="A12" s="278"/>
      <c r="B12" s="36" t="s">
        <v>237</v>
      </c>
      <c r="C12" s="36" t="s">
        <v>249</v>
      </c>
      <c r="D12" s="36" t="s">
        <v>88</v>
      </c>
      <c r="E12" s="36">
        <v>1</v>
      </c>
      <c r="F12" s="47">
        <v>0.2</v>
      </c>
      <c r="G12" s="48"/>
      <c r="H12" s="12" t="s">
        <v>119</v>
      </c>
      <c r="J12" s="35"/>
      <c r="K12" s="35"/>
      <c r="L12" s="35"/>
      <c r="M12" s="35"/>
      <c r="N12" s="35"/>
      <c r="O12" s="35"/>
      <c r="P12" s="35"/>
    </row>
    <row r="13" spans="1:16" ht="15">
      <c r="A13" s="278"/>
      <c r="B13" s="36" t="s">
        <v>250</v>
      </c>
      <c r="C13" s="36" t="s">
        <v>251</v>
      </c>
      <c r="D13" s="36" t="s">
        <v>88</v>
      </c>
      <c r="E13" s="36">
        <v>1</v>
      </c>
      <c r="F13" s="47">
        <v>0.1</v>
      </c>
      <c r="G13" s="48"/>
      <c r="H13" s="12" t="s">
        <v>119</v>
      </c>
      <c r="J13" s="35"/>
      <c r="K13" s="35"/>
      <c r="L13" s="35"/>
      <c r="M13" s="35"/>
      <c r="N13" s="35"/>
      <c r="O13" s="35"/>
      <c r="P13" s="35"/>
    </row>
    <row r="14" spans="1:16" ht="15">
      <c r="A14" s="278"/>
      <c r="B14" s="36" t="s">
        <v>250</v>
      </c>
      <c r="C14" s="36" t="s">
        <v>252</v>
      </c>
      <c r="D14" s="36" t="s">
        <v>88</v>
      </c>
      <c r="E14" s="36">
        <v>1</v>
      </c>
      <c r="F14" s="47">
        <v>0.1</v>
      </c>
      <c r="G14" s="48"/>
      <c r="H14" s="12" t="s">
        <v>119</v>
      </c>
      <c r="J14" s="35"/>
      <c r="K14" s="35"/>
      <c r="L14" s="35"/>
      <c r="M14" s="35"/>
      <c r="N14" s="35"/>
      <c r="O14" s="35"/>
      <c r="P14" s="35"/>
    </row>
    <row r="15" spans="1:16" ht="15">
      <c r="A15" s="278"/>
      <c r="B15" s="36" t="s">
        <v>237</v>
      </c>
      <c r="C15" s="36" t="s">
        <v>253</v>
      </c>
      <c r="D15" s="36" t="s">
        <v>88</v>
      </c>
      <c r="E15" s="36">
        <v>1</v>
      </c>
      <c r="F15" s="47">
        <v>0.3</v>
      </c>
      <c r="G15" s="48"/>
      <c r="H15" s="12" t="s">
        <v>119</v>
      </c>
      <c r="J15" s="35"/>
      <c r="K15" s="35"/>
      <c r="L15" s="35"/>
      <c r="M15" s="35"/>
      <c r="N15" s="35"/>
      <c r="O15" s="35"/>
      <c r="P15" s="35"/>
    </row>
    <row r="16" spans="1:16" ht="15">
      <c r="A16" s="278"/>
      <c r="B16" s="36" t="s">
        <v>235</v>
      </c>
      <c r="C16" s="36" t="s">
        <v>254</v>
      </c>
      <c r="D16" s="36" t="s">
        <v>88</v>
      </c>
      <c r="E16" s="36">
        <v>4</v>
      </c>
      <c r="F16" s="47">
        <v>0.8</v>
      </c>
      <c r="G16" s="48"/>
      <c r="H16" s="12" t="s">
        <v>119</v>
      </c>
      <c r="J16" s="35"/>
      <c r="K16" s="35"/>
      <c r="L16" s="35"/>
      <c r="M16" s="35"/>
      <c r="N16" s="35"/>
      <c r="O16" s="35"/>
      <c r="P16" s="35"/>
    </row>
    <row r="17" spans="1:16" ht="15">
      <c r="A17" s="278"/>
      <c r="B17" s="36" t="s">
        <v>233</v>
      </c>
      <c r="C17" s="36" t="s">
        <v>255</v>
      </c>
      <c r="D17" s="36" t="s">
        <v>88</v>
      </c>
      <c r="E17" s="36">
        <v>4</v>
      </c>
      <c r="F17" s="47">
        <v>1</v>
      </c>
      <c r="G17" s="48"/>
      <c r="H17" s="12" t="s">
        <v>119</v>
      </c>
      <c r="J17" s="35"/>
      <c r="K17" s="35"/>
      <c r="L17" s="35"/>
      <c r="M17" s="35"/>
      <c r="N17" s="35"/>
      <c r="O17" s="35"/>
      <c r="P17" s="35"/>
    </row>
    <row r="18" spans="1:16" ht="15">
      <c r="A18" s="278"/>
      <c r="B18" s="36" t="s">
        <v>256</v>
      </c>
      <c r="C18" s="36" t="s">
        <v>257</v>
      </c>
      <c r="D18" s="36" t="s">
        <v>88</v>
      </c>
      <c r="E18" s="36">
        <v>1</v>
      </c>
      <c r="F18" s="47">
        <v>3</v>
      </c>
      <c r="G18" s="48"/>
      <c r="H18" s="12" t="s">
        <v>119</v>
      </c>
      <c r="J18" s="35"/>
      <c r="K18" s="35"/>
      <c r="L18" s="35"/>
      <c r="M18" s="35"/>
      <c r="N18" s="35"/>
      <c r="O18" s="35"/>
      <c r="P18" s="35"/>
    </row>
    <row r="19" spans="1:16" ht="15">
      <c r="A19" s="278"/>
      <c r="B19" s="36" t="s">
        <v>256</v>
      </c>
      <c r="C19" s="36">
        <v>7475</v>
      </c>
      <c r="D19" s="36" t="s">
        <v>88</v>
      </c>
      <c r="E19" s="36">
        <v>1</v>
      </c>
      <c r="F19" s="47">
        <v>2.5</v>
      </c>
      <c r="G19" s="48"/>
      <c r="H19" s="12" t="s">
        <v>119</v>
      </c>
      <c r="J19" s="35"/>
      <c r="K19" s="35"/>
      <c r="L19" s="35"/>
      <c r="M19" s="35"/>
      <c r="N19" s="35"/>
      <c r="O19" s="35"/>
      <c r="P19" s="35"/>
    </row>
    <row r="20" spans="1:16" ht="15">
      <c r="A20" s="278"/>
      <c r="B20" s="36" t="s">
        <v>256</v>
      </c>
      <c r="C20" s="36">
        <v>7420</v>
      </c>
      <c r="D20" s="36" t="s">
        <v>88</v>
      </c>
      <c r="E20" s="36">
        <v>1</v>
      </c>
      <c r="F20" s="47">
        <v>2.5</v>
      </c>
      <c r="G20" s="48"/>
      <c r="H20" s="12" t="s">
        <v>119</v>
      </c>
      <c r="J20" s="35"/>
      <c r="K20" s="35"/>
      <c r="L20" s="35"/>
      <c r="M20" s="35"/>
      <c r="N20" s="35"/>
      <c r="O20" s="35"/>
      <c r="P20" s="35"/>
    </row>
    <row r="21" spans="1:16" ht="15">
      <c r="A21" s="278"/>
      <c r="B21" s="36" t="s">
        <v>258</v>
      </c>
      <c r="C21" s="36" t="s">
        <v>259</v>
      </c>
      <c r="D21" s="36" t="s">
        <v>88</v>
      </c>
      <c r="E21" s="36">
        <v>1</v>
      </c>
      <c r="F21" s="47">
        <v>0.3</v>
      </c>
      <c r="G21" s="48"/>
      <c r="H21" s="12" t="s">
        <v>119</v>
      </c>
      <c r="J21" s="35"/>
      <c r="K21" s="35"/>
      <c r="L21" s="35"/>
      <c r="M21" s="35"/>
      <c r="N21" s="35"/>
      <c r="O21" s="35"/>
      <c r="P21" s="35"/>
    </row>
    <row r="22" spans="1:16" ht="15.75" customHeight="1">
      <c r="A22" s="278"/>
      <c r="B22" s="36" t="s">
        <v>258</v>
      </c>
      <c r="C22" s="36" t="s">
        <v>260</v>
      </c>
      <c r="D22" s="36" t="s">
        <v>88</v>
      </c>
      <c r="E22" s="36">
        <v>1</v>
      </c>
      <c r="F22" s="47">
        <v>0.3</v>
      </c>
      <c r="G22" s="48"/>
      <c r="H22" s="12" t="s">
        <v>119</v>
      </c>
      <c r="J22" s="54"/>
      <c r="K22" s="54"/>
      <c r="L22" s="54"/>
      <c r="M22" s="54"/>
      <c r="N22" s="54"/>
      <c r="O22" s="54"/>
      <c r="P22" s="54"/>
    </row>
    <row r="23" spans="1:16" ht="15">
      <c r="A23" s="279"/>
      <c r="B23" s="36" t="s">
        <v>261</v>
      </c>
      <c r="C23" s="36" t="s">
        <v>262</v>
      </c>
      <c r="D23" s="36" t="s">
        <v>88</v>
      </c>
      <c r="E23" s="36">
        <v>5</v>
      </c>
      <c r="F23" s="47">
        <v>1</v>
      </c>
      <c r="G23" s="48"/>
      <c r="H23" s="12" t="s">
        <v>119</v>
      </c>
      <c r="J23" s="35"/>
      <c r="K23" s="35"/>
      <c r="L23" s="35"/>
      <c r="M23" s="35"/>
      <c r="N23" s="35"/>
      <c r="O23" s="35"/>
      <c r="P23" s="35"/>
    </row>
    <row r="24" spans="1:16" ht="24.75" customHeight="1">
      <c r="A24" s="20">
        <v>4</v>
      </c>
      <c r="B24" s="24" t="s">
        <v>727</v>
      </c>
      <c r="C24" s="24" t="s">
        <v>728</v>
      </c>
      <c r="D24" s="36" t="s">
        <v>88</v>
      </c>
      <c r="E24" s="20">
        <v>5</v>
      </c>
      <c r="F24" s="20">
        <v>93</v>
      </c>
      <c r="G24" s="20">
        <f t="shared" ref="G24:G48" si="0">E24*F24</f>
        <v>465</v>
      </c>
      <c r="H24" s="12" t="s">
        <v>119</v>
      </c>
      <c r="J24" s="35"/>
      <c r="K24" s="35"/>
      <c r="L24" s="35"/>
      <c r="M24" s="35"/>
      <c r="N24" s="35"/>
      <c r="O24" s="35"/>
      <c r="P24" s="35"/>
    </row>
    <row r="25" spans="1:16" ht="24.75" customHeight="1">
      <c r="A25" s="20">
        <v>5</v>
      </c>
      <c r="B25" s="24" t="s">
        <v>729</v>
      </c>
      <c r="C25" s="24" t="s">
        <v>730</v>
      </c>
      <c r="D25" s="24" t="s">
        <v>146</v>
      </c>
      <c r="E25" s="20">
        <v>2</v>
      </c>
      <c r="F25" s="20">
        <v>18</v>
      </c>
      <c r="G25" s="20">
        <f t="shared" si="0"/>
        <v>36</v>
      </c>
      <c r="H25" s="12" t="s">
        <v>119</v>
      </c>
      <c r="J25" s="35"/>
      <c r="K25" s="35"/>
      <c r="L25" s="35"/>
      <c r="M25" s="35"/>
      <c r="N25" s="35"/>
      <c r="O25" s="35"/>
      <c r="P25" s="35"/>
    </row>
    <row r="26" spans="1:16" ht="24.75" customHeight="1">
      <c r="A26" s="20">
        <v>6</v>
      </c>
      <c r="B26" s="24" t="s">
        <v>731</v>
      </c>
      <c r="C26" s="24" t="s">
        <v>732</v>
      </c>
      <c r="D26" s="24" t="s">
        <v>146</v>
      </c>
      <c r="E26" s="20">
        <v>3</v>
      </c>
      <c r="F26" s="20">
        <v>33</v>
      </c>
      <c r="G26" s="20">
        <f t="shared" si="0"/>
        <v>99</v>
      </c>
      <c r="H26" s="12" t="s">
        <v>119</v>
      </c>
      <c r="J26" s="55"/>
    </row>
    <row r="27" spans="1:16" ht="24.75" customHeight="1">
      <c r="A27" s="20">
        <v>7</v>
      </c>
      <c r="B27" s="24" t="s">
        <v>731</v>
      </c>
      <c r="C27" s="24" t="s">
        <v>733</v>
      </c>
      <c r="D27" s="24" t="s">
        <v>146</v>
      </c>
      <c r="E27" s="20">
        <v>6</v>
      </c>
      <c r="F27" s="20">
        <v>43</v>
      </c>
      <c r="G27" s="20">
        <f t="shared" si="0"/>
        <v>258</v>
      </c>
      <c r="H27" s="12" t="s">
        <v>119</v>
      </c>
    </row>
    <row r="28" spans="1:16" ht="24.75" customHeight="1">
      <c r="A28" s="20">
        <v>8</v>
      </c>
      <c r="B28" s="24" t="s">
        <v>734</v>
      </c>
      <c r="C28" s="24" t="s">
        <v>735</v>
      </c>
      <c r="D28" s="24" t="s">
        <v>146</v>
      </c>
      <c r="E28" s="20">
        <v>4</v>
      </c>
      <c r="F28" s="20">
        <v>54</v>
      </c>
      <c r="G28" s="20">
        <f t="shared" si="0"/>
        <v>216</v>
      </c>
      <c r="H28" s="12" t="s">
        <v>119</v>
      </c>
      <c r="J28" s="55"/>
    </row>
    <row r="29" spans="1:16" ht="24.75" customHeight="1">
      <c r="A29" s="20">
        <v>9</v>
      </c>
      <c r="B29" s="24" t="s">
        <v>736</v>
      </c>
      <c r="C29" s="24" t="s">
        <v>737</v>
      </c>
      <c r="D29" s="24" t="s">
        <v>130</v>
      </c>
      <c r="E29" s="20">
        <v>60</v>
      </c>
      <c r="F29" s="20">
        <v>5.5</v>
      </c>
      <c r="G29" s="20">
        <f t="shared" si="0"/>
        <v>330</v>
      </c>
      <c r="H29" s="12" t="s">
        <v>119</v>
      </c>
      <c r="J29" s="35"/>
      <c r="K29" s="35"/>
      <c r="L29" s="35"/>
      <c r="M29" s="35"/>
      <c r="N29" s="35"/>
      <c r="O29" s="35"/>
      <c r="P29" s="35"/>
    </row>
    <row r="30" spans="1:16" ht="15">
      <c r="A30" s="20">
        <v>10</v>
      </c>
      <c r="B30" s="24" t="s">
        <v>738</v>
      </c>
      <c r="C30" s="24" t="s">
        <v>739</v>
      </c>
      <c r="D30" s="24" t="s">
        <v>146</v>
      </c>
      <c r="E30" s="20">
        <v>100</v>
      </c>
      <c r="F30" s="20">
        <v>5</v>
      </c>
      <c r="G30" s="20">
        <f t="shared" si="0"/>
        <v>500</v>
      </c>
      <c r="H30" s="49" t="s">
        <v>740</v>
      </c>
    </row>
    <row r="31" spans="1:16" ht="15">
      <c r="A31" s="20">
        <v>11</v>
      </c>
      <c r="B31" s="24" t="s">
        <v>741</v>
      </c>
      <c r="C31" s="24" t="s">
        <v>742</v>
      </c>
      <c r="D31" s="24" t="s">
        <v>133</v>
      </c>
      <c r="E31" s="20">
        <v>2</v>
      </c>
      <c r="F31" s="20">
        <v>27</v>
      </c>
      <c r="G31" s="20">
        <f t="shared" si="0"/>
        <v>54</v>
      </c>
      <c r="H31" s="12" t="s">
        <v>119</v>
      </c>
      <c r="J31" s="35"/>
      <c r="K31" s="35"/>
      <c r="L31" s="35"/>
      <c r="M31" s="35"/>
      <c r="N31" s="35"/>
      <c r="O31" s="35"/>
      <c r="P31" s="35"/>
    </row>
    <row r="32" spans="1:16" ht="15">
      <c r="A32" s="20">
        <v>12</v>
      </c>
      <c r="B32" s="25" t="s">
        <v>743</v>
      </c>
      <c r="C32" s="25" t="s">
        <v>744</v>
      </c>
      <c r="D32" s="25" t="s">
        <v>133</v>
      </c>
      <c r="E32" s="20">
        <v>2</v>
      </c>
      <c r="F32" s="20">
        <v>18.5</v>
      </c>
      <c r="G32" s="20">
        <f t="shared" si="0"/>
        <v>37</v>
      </c>
      <c r="H32" s="12" t="s">
        <v>119</v>
      </c>
      <c r="J32" s="35"/>
      <c r="K32" s="35"/>
      <c r="L32" s="35"/>
      <c r="M32" s="35"/>
      <c r="N32" s="35"/>
      <c r="O32" s="35"/>
      <c r="P32" s="35"/>
    </row>
    <row r="33" spans="1:15" ht="15">
      <c r="A33" s="20">
        <v>13</v>
      </c>
      <c r="B33" s="25" t="s">
        <v>745</v>
      </c>
      <c r="C33" s="25" t="s">
        <v>744</v>
      </c>
      <c r="D33" s="25" t="s">
        <v>133</v>
      </c>
      <c r="E33" s="20">
        <v>1</v>
      </c>
      <c r="F33" s="20">
        <v>50</v>
      </c>
      <c r="G33" s="20">
        <f t="shared" si="0"/>
        <v>50</v>
      </c>
      <c r="H33" s="12" t="s">
        <v>119</v>
      </c>
    </row>
    <row r="34" spans="1:15" ht="15">
      <c r="A34" s="20">
        <v>14</v>
      </c>
      <c r="B34" s="25" t="s">
        <v>337</v>
      </c>
      <c r="C34" s="25" t="s">
        <v>338</v>
      </c>
      <c r="D34" s="25" t="s">
        <v>130</v>
      </c>
      <c r="E34" s="20">
        <v>10</v>
      </c>
      <c r="F34" s="20">
        <v>28</v>
      </c>
      <c r="G34" s="20">
        <f t="shared" si="0"/>
        <v>280</v>
      </c>
      <c r="H34" s="12" t="s">
        <v>119</v>
      </c>
    </row>
    <row r="35" spans="1:15" ht="15">
      <c r="A35" s="20">
        <v>15</v>
      </c>
      <c r="B35" s="25" t="s">
        <v>746</v>
      </c>
      <c r="C35" s="25" t="s">
        <v>747</v>
      </c>
      <c r="D35" s="25" t="s">
        <v>146</v>
      </c>
      <c r="E35" s="20">
        <v>12</v>
      </c>
      <c r="F35" s="20">
        <v>25</v>
      </c>
      <c r="G35" s="20">
        <f t="shared" si="0"/>
        <v>300</v>
      </c>
      <c r="H35" s="12" t="s">
        <v>119</v>
      </c>
      <c r="J35" s="35"/>
      <c r="K35" s="35"/>
      <c r="L35" s="35"/>
      <c r="M35" s="35"/>
      <c r="N35" s="35"/>
      <c r="O35" s="35"/>
    </row>
    <row r="36" spans="1:15" ht="15">
      <c r="A36" s="20">
        <v>16</v>
      </c>
      <c r="B36" s="25" t="s">
        <v>748</v>
      </c>
      <c r="C36" s="25" t="s">
        <v>749</v>
      </c>
      <c r="D36" s="25" t="s">
        <v>146</v>
      </c>
      <c r="E36" s="20">
        <v>1</v>
      </c>
      <c r="F36" s="20">
        <v>189</v>
      </c>
      <c r="G36" s="20">
        <f t="shared" si="0"/>
        <v>189</v>
      </c>
      <c r="H36" s="12" t="s">
        <v>119</v>
      </c>
      <c r="J36" s="35"/>
      <c r="K36" s="35"/>
      <c r="L36" s="35"/>
      <c r="M36" s="35"/>
      <c r="N36" s="35"/>
      <c r="O36" s="35"/>
    </row>
    <row r="37" spans="1:15" ht="17">
      <c r="A37" s="20">
        <v>17</v>
      </c>
      <c r="B37" s="25" t="s">
        <v>339</v>
      </c>
      <c r="C37" s="25" t="s">
        <v>750</v>
      </c>
      <c r="D37" s="25" t="s">
        <v>82</v>
      </c>
      <c r="E37" s="20">
        <v>1</v>
      </c>
      <c r="F37" s="20">
        <v>220</v>
      </c>
      <c r="G37" s="20">
        <f t="shared" si="0"/>
        <v>220</v>
      </c>
      <c r="H37" s="12" t="s">
        <v>119</v>
      </c>
      <c r="J37" s="35"/>
      <c r="K37" s="35"/>
      <c r="L37" s="35"/>
      <c r="M37" s="35"/>
      <c r="N37" s="35"/>
      <c r="O37" s="35"/>
    </row>
    <row r="38" spans="1:15" ht="15">
      <c r="A38" s="20">
        <v>18</v>
      </c>
      <c r="B38" s="25" t="s">
        <v>751</v>
      </c>
      <c r="C38" s="25" t="s">
        <v>752</v>
      </c>
      <c r="D38" s="25" t="s">
        <v>146</v>
      </c>
      <c r="E38" s="20">
        <v>15</v>
      </c>
      <c r="F38" s="20">
        <v>11</v>
      </c>
      <c r="G38" s="20">
        <f t="shared" si="0"/>
        <v>165</v>
      </c>
      <c r="H38" s="12" t="s">
        <v>374</v>
      </c>
      <c r="J38" s="35"/>
      <c r="K38" s="35"/>
      <c r="L38" s="35"/>
      <c r="M38" s="35"/>
      <c r="N38" s="35"/>
      <c r="O38" s="35"/>
    </row>
    <row r="39" spans="1:15" ht="15">
      <c r="A39" s="20">
        <v>19</v>
      </c>
      <c r="B39" s="25" t="s">
        <v>751</v>
      </c>
      <c r="C39" s="25" t="s">
        <v>752</v>
      </c>
      <c r="D39" s="25" t="s">
        <v>146</v>
      </c>
      <c r="E39" s="20">
        <v>10</v>
      </c>
      <c r="F39" s="20">
        <v>17</v>
      </c>
      <c r="G39" s="20">
        <f t="shared" si="0"/>
        <v>170</v>
      </c>
      <c r="H39" s="12" t="s">
        <v>374</v>
      </c>
    </row>
    <row r="40" spans="1:15" ht="15">
      <c r="A40" s="20">
        <v>20</v>
      </c>
      <c r="B40" s="25" t="s">
        <v>751</v>
      </c>
      <c r="C40" s="25" t="s">
        <v>752</v>
      </c>
      <c r="D40" s="25" t="s">
        <v>146</v>
      </c>
      <c r="E40" s="20">
        <v>10</v>
      </c>
      <c r="F40" s="20">
        <v>20</v>
      </c>
      <c r="G40" s="20">
        <f t="shared" si="0"/>
        <v>200</v>
      </c>
      <c r="H40" s="12" t="s">
        <v>374</v>
      </c>
    </row>
    <row r="41" spans="1:15" ht="15">
      <c r="A41" s="20">
        <v>21</v>
      </c>
      <c r="B41" s="25" t="s">
        <v>753</v>
      </c>
      <c r="C41" s="25" t="s">
        <v>754</v>
      </c>
      <c r="D41" s="25" t="s">
        <v>130</v>
      </c>
      <c r="E41" s="20">
        <v>2</v>
      </c>
      <c r="F41" s="20">
        <v>58</v>
      </c>
      <c r="G41" s="20">
        <f t="shared" si="0"/>
        <v>116</v>
      </c>
      <c r="H41" s="12" t="s">
        <v>119</v>
      </c>
    </row>
    <row r="42" spans="1:15" ht="15">
      <c r="A42" s="20">
        <v>22</v>
      </c>
      <c r="B42" s="25" t="s">
        <v>755</v>
      </c>
      <c r="C42" s="25" t="s">
        <v>756</v>
      </c>
      <c r="D42" s="25" t="s">
        <v>146</v>
      </c>
      <c r="E42" s="20">
        <v>50</v>
      </c>
      <c r="F42" s="20">
        <v>2</v>
      </c>
      <c r="G42" s="20">
        <f t="shared" si="0"/>
        <v>100</v>
      </c>
      <c r="H42" s="12" t="s">
        <v>119</v>
      </c>
    </row>
    <row r="43" spans="1:15" ht="15">
      <c r="A43" s="20">
        <v>23</v>
      </c>
      <c r="B43" s="25" t="s">
        <v>233</v>
      </c>
      <c r="C43" s="25" t="s">
        <v>757</v>
      </c>
      <c r="D43" s="25" t="s">
        <v>146</v>
      </c>
      <c r="E43" s="20">
        <v>1000</v>
      </c>
      <c r="F43" s="20">
        <v>0.03</v>
      </c>
      <c r="G43" s="20">
        <f t="shared" si="0"/>
        <v>30</v>
      </c>
      <c r="H43" s="12" t="s">
        <v>119</v>
      </c>
    </row>
    <row r="44" spans="1:15" ht="15">
      <c r="A44" s="20">
        <v>24</v>
      </c>
      <c r="B44" s="25" t="s">
        <v>233</v>
      </c>
      <c r="C44" s="25" t="s">
        <v>758</v>
      </c>
      <c r="D44" s="25" t="s">
        <v>146</v>
      </c>
      <c r="E44" s="20">
        <v>1000</v>
      </c>
      <c r="F44" s="20">
        <v>0.03</v>
      </c>
      <c r="G44" s="20">
        <f t="shared" si="0"/>
        <v>30</v>
      </c>
      <c r="H44" s="12" t="s">
        <v>119</v>
      </c>
    </row>
    <row r="45" spans="1:15" ht="15">
      <c r="A45" s="20">
        <v>25</v>
      </c>
      <c r="B45" s="25" t="s">
        <v>233</v>
      </c>
      <c r="C45" s="25" t="s">
        <v>759</v>
      </c>
      <c r="D45" s="25" t="s">
        <v>146</v>
      </c>
      <c r="E45" s="20">
        <v>1000</v>
      </c>
      <c r="F45" s="20">
        <v>0.03</v>
      </c>
      <c r="G45" s="20">
        <f t="shared" si="0"/>
        <v>30</v>
      </c>
      <c r="H45" s="12" t="s">
        <v>119</v>
      </c>
    </row>
    <row r="46" spans="1:15" ht="15">
      <c r="A46" s="20">
        <v>26</v>
      </c>
      <c r="B46" s="25" t="s">
        <v>233</v>
      </c>
      <c r="C46" s="25" t="s">
        <v>760</v>
      </c>
      <c r="D46" s="25" t="s">
        <v>146</v>
      </c>
      <c r="E46" s="20">
        <v>1000</v>
      </c>
      <c r="F46" s="20">
        <v>0.03</v>
      </c>
      <c r="G46" s="20">
        <f t="shared" si="0"/>
        <v>30</v>
      </c>
      <c r="H46" s="12" t="s">
        <v>119</v>
      </c>
    </row>
    <row r="47" spans="1:15" ht="15">
      <c r="A47" s="20">
        <v>27</v>
      </c>
      <c r="B47" s="25" t="s">
        <v>233</v>
      </c>
      <c r="C47" s="25" t="s">
        <v>761</v>
      </c>
      <c r="D47" s="25" t="s">
        <v>146</v>
      </c>
      <c r="E47" s="20">
        <v>1000</v>
      </c>
      <c r="F47" s="20">
        <v>0.03</v>
      </c>
      <c r="G47" s="20">
        <f t="shared" si="0"/>
        <v>30</v>
      </c>
      <c r="H47" s="12" t="s">
        <v>119</v>
      </c>
    </row>
    <row r="48" spans="1:15" ht="15">
      <c r="A48" s="277">
        <v>28</v>
      </c>
      <c r="B48" s="39" t="s">
        <v>762</v>
      </c>
      <c r="C48" s="39" t="s">
        <v>227</v>
      </c>
      <c r="D48" s="39" t="s">
        <v>228</v>
      </c>
      <c r="E48" s="39">
        <v>80</v>
      </c>
      <c r="F48" s="50">
        <v>5</v>
      </c>
      <c r="G48" s="26">
        <f t="shared" si="0"/>
        <v>400</v>
      </c>
      <c r="H48" s="46" t="s">
        <v>245</v>
      </c>
    </row>
    <row r="49" spans="1:8" ht="15">
      <c r="A49" s="278"/>
      <c r="B49" s="25" t="s">
        <v>246</v>
      </c>
      <c r="C49" s="25" t="s">
        <v>247</v>
      </c>
      <c r="D49" s="25" t="s">
        <v>88</v>
      </c>
      <c r="E49" s="25">
        <v>1</v>
      </c>
      <c r="F49" s="25">
        <f>E49*0.02</f>
        <v>0.02</v>
      </c>
      <c r="G49" s="26"/>
      <c r="H49" s="12" t="s">
        <v>119</v>
      </c>
    </row>
    <row r="50" spans="1:8" ht="15">
      <c r="A50" s="278"/>
      <c r="B50" s="25" t="s">
        <v>246</v>
      </c>
      <c r="C50" s="25" t="s">
        <v>763</v>
      </c>
      <c r="D50" s="25" t="s">
        <v>88</v>
      </c>
      <c r="E50" s="25">
        <v>2</v>
      </c>
      <c r="F50" s="25">
        <f>E50*0.02</f>
        <v>0.04</v>
      </c>
      <c r="G50" s="26"/>
      <c r="H50" s="12" t="s">
        <v>119</v>
      </c>
    </row>
    <row r="51" spans="1:8" ht="15">
      <c r="A51" s="278"/>
      <c r="B51" s="25" t="s">
        <v>246</v>
      </c>
      <c r="C51" s="25" t="s">
        <v>764</v>
      </c>
      <c r="D51" s="25" t="s">
        <v>88</v>
      </c>
      <c r="E51" s="25">
        <v>2</v>
      </c>
      <c r="F51" s="25">
        <f>E51*0.02</f>
        <v>0.04</v>
      </c>
      <c r="G51" s="26"/>
      <c r="H51" s="12" t="s">
        <v>119</v>
      </c>
    </row>
    <row r="52" spans="1:8" ht="15">
      <c r="A52" s="278"/>
      <c r="B52" s="25" t="s">
        <v>246</v>
      </c>
      <c r="C52" s="25" t="s">
        <v>765</v>
      </c>
      <c r="D52" s="25" t="s">
        <v>88</v>
      </c>
      <c r="E52" s="25">
        <v>1</v>
      </c>
      <c r="F52" s="25">
        <f>E52*0.02</f>
        <v>0.02</v>
      </c>
      <c r="G52" s="26"/>
      <c r="H52" s="12" t="s">
        <v>119</v>
      </c>
    </row>
    <row r="53" spans="1:8" ht="15">
      <c r="A53" s="278"/>
      <c r="B53" s="25" t="s">
        <v>246</v>
      </c>
      <c r="C53" s="25" t="s">
        <v>766</v>
      </c>
      <c r="D53" s="25" t="s">
        <v>88</v>
      </c>
      <c r="E53" s="25">
        <v>2</v>
      </c>
      <c r="F53" s="25">
        <f>E53*0.02</f>
        <v>0.04</v>
      </c>
      <c r="G53" s="26"/>
      <c r="H53" s="12" t="s">
        <v>119</v>
      </c>
    </row>
    <row r="54" spans="1:8" ht="15">
      <c r="A54" s="278"/>
      <c r="B54" s="25" t="s">
        <v>237</v>
      </c>
      <c r="C54" s="25" t="s">
        <v>767</v>
      </c>
      <c r="D54" s="25" t="s">
        <v>88</v>
      </c>
      <c r="E54" s="26">
        <v>2</v>
      </c>
      <c r="F54" s="26">
        <f>E54*0.2</f>
        <v>0.4</v>
      </c>
      <c r="G54" s="26"/>
      <c r="H54" s="12" t="s">
        <v>119</v>
      </c>
    </row>
    <row r="55" spans="1:8" ht="15">
      <c r="A55" s="278"/>
      <c r="B55" s="25" t="s">
        <v>237</v>
      </c>
      <c r="C55" s="40" t="s">
        <v>768</v>
      </c>
      <c r="D55" s="25" t="s">
        <v>88</v>
      </c>
      <c r="E55" s="26">
        <v>1</v>
      </c>
      <c r="F55" s="26">
        <f>E55*0.2</f>
        <v>0.2</v>
      </c>
      <c r="G55" s="26"/>
      <c r="H55" s="12" t="s">
        <v>119</v>
      </c>
    </row>
    <row r="56" spans="1:8" ht="15">
      <c r="A56" s="278"/>
      <c r="B56" s="41" t="s">
        <v>769</v>
      </c>
      <c r="C56" s="41" t="s">
        <v>770</v>
      </c>
      <c r="D56" s="25" t="s">
        <v>88</v>
      </c>
      <c r="E56" s="40">
        <v>1</v>
      </c>
      <c r="F56" s="51">
        <v>0.1</v>
      </c>
      <c r="G56" s="26"/>
      <c r="H56" s="12" t="s">
        <v>119</v>
      </c>
    </row>
    <row r="57" spans="1:8" ht="15">
      <c r="A57" s="278"/>
      <c r="B57" s="25" t="s">
        <v>237</v>
      </c>
      <c r="C57" s="25" t="s">
        <v>771</v>
      </c>
      <c r="D57" s="25" t="s">
        <v>88</v>
      </c>
      <c r="E57" s="25">
        <v>1</v>
      </c>
      <c r="F57" s="26">
        <v>0.2</v>
      </c>
      <c r="G57" s="26"/>
      <c r="H57" s="12" t="s">
        <v>119</v>
      </c>
    </row>
    <row r="58" spans="1:8" ht="15">
      <c r="A58" s="278"/>
      <c r="B58" s="25" t="s">
        <v>240</v>
      </c>
      <c r="C58" s="25">
        <v>9013</v>
      </c>
      <c r="D58" s="25" t="s">
        <v>88</v>
      </c>
      <c r="E58" s="25">
        <v>5</v>
      </c>
      <c r="F58" s="26">
        <f>E58*0.2</f>
        <v>1</v>
      </c>
      <c r="G58" s="26"/>
      <c r="H58" s="12" t="s">
        <v>119</v>
      </c>
    </row>
    <row r="59" spans="1:8" ht="15">
      <c r="A59" s="278"/>
      <c r="B59" s="42" t="s">
        <v>240</v>
      </c>
      <c r="C59" s="42">
        <v>9012</v>
      </c>
      <c r="D59" s="25" t="s">
        <v>88</v>
      </c>
      <c r="E59" s="42">
        <v>1</v>
      </c>
      <c r="F59" s="40">
        <v>0.2</v>
      </c>
      <c r="G59" s="26"/>
      <c r="H59" s="12" t="s">
        <v>119</v>
      </c>
    </row>
    <row r="60" spans="1:8" ht="15">
      <c r="A60" s="278"/>
      <c r="B60" s="25" t="s">
        <v>233</v>
      </c>
      <c r="C60" s="25" t="s">
        <v>255</v>
      </c>
      <c r="D60" s="25" t="s">
        <v>88</v>
      </c>
      <c r="E60" s="25">
        <v>2</v>
      </c>
      <c r="F60" s="26">
        <f>0.25*E60</f>
        <v>0.5</v>
      </c>
      <c r="G60" s="26"/>
      <c r="H60" s="12" t="s">
        <v>119</v>
      </c>
    </row>
    <row r="61" spans="1:8" ht="15">
      <c r="A61" s="279"/>
      <c r="B61" s="25" t="s">
        <v>772</v>
      </c>
      <c r="C61" s="25" t="s">
        <v>773</v>
      </c>
      <c r="D61" s="25" t="s">
        <v>88</v>
      </c>
      <c r="E61" s="25">
        <v>1</v>
      </c>
      <c r="F61" s="26">
        <v>3</v>
      </c>
      <c r="G61" s="26"/>
      <c r="H61" s="12" t="s">
        <v>119</v>
      </c>
    </row>
    <row r="62" spans="1:8" ht="30">
      <c r="A62" s="38">
        <v>30</v>
      </c>
      <c r="B62" s="43" t="s">
        <v>774</v>
      </c>
      <c r="C62" s="43" t="s">
        <v>775</v>
      </c>
      <c r="D62" s="43" t="s">
        <v>88</v>
      </c>
      <c r="E62" s="43">
        <v>1</v>
      </c>
      <c r="F62" s="43">
        <v>420</v>
      </c>
      <c r="G62" s="52">
        <f t="shared" ref="G62:G70" si="1">E62*F62</f>
        <v>420</v>
      </c>
      <c r="H62" s="53" t="s">
        <v>312</v>
      </c>
    </row>
    <row r="63" spans="1:8" ht="15">
      <c r="A63" s="38">
        <v>31</v>
      </c>
      <c r="B63" s="25" t="s">
        <v>776</v>
      </c>
      <c r="C63" s="25" t="s">
        <v>373</v>
      </c>
      <c r="D63" s="25" t="s">
        <v>228</v>
      </c>
      <c r="E63" s="25">
        <v>60</v>
      </c>
      <c r="F63" s="26">
        <v>22</v>
      </c>
      <c r="G63" s="52">
        <f t="shared" si="1"/>
        <v>1320</v>
      </c>
      <c r="H63" s="12" t="s">
        <v>777</v>
      </c>
    </row>
    <row r="64" spans="1:8" ht="15">
      <c r="A64" s="38">
        <v>32</v>
      </c>
      <c r="B64" s="43" t="s">
        <v>778</v>
      </c>
      <c r="C64" s="43" t="s">
        <v>779</v>
      </c>
      <c r="D64" s="43" t="s">
        <v>88</v>
      </c>
      <c r="E64" s="43">
        <v>20</v>
      </c>
      <c r="F64" s="43">
        <v>6</v>
      </c>
      <c r="G64" s="52">
        <f t="shared" si="1"/>
        <v>120</v>
      </c>
      <c r="H64" s="12" t="s">
        <v>119</v>
      </c>
    </row>
    <row r="65" spans="1:9" ht="15">
      <c r="A65" s="38">
        <v>33</v>
      </c>
      <c r="B65" s="43" t="s">
        <v>375</v>
      </c>
      <c r="C65" s="43" t="s">
        <v>376</v>
      </c>
      <c r="D65" s="43" t="s">
        <v>88</v>
      </c>
      <c r="E65" s="43">
        <v>10</v>
      </c>
      <c r="F65" s="43">
        <v>6</v>
      </c>
      <c r="G65" s="52">
        <f t="shared" si="1"/>
        <v>60</v>
      </c>
      <c r="H65" s="12" t="s">
        <v>377</v>
      </c>
    </row>
    <row r="66" spans="1:9" ht="15">
      <c r="A66" s="38">
        <v>34</v>
      </c>
      <c r="B66" s="43" t="s">
        <v>378</v>
      </c>
      <c r="C66" s="43" t="s">
        <v>376</v>
      </c>
      <c r="D66" s="43" t="s">
        <v>88</v>
      </c>
      <c r="E66" s="43">
        <v>500</v>
      </c>
      <c r="F66" s="43">
        <v>0.2</v>
      </c>
      <c r="G66" s="52">
        <f t="shared" si="1"/>
        <v>100</v>
      </c>
      <c r="H66" s="12" t="s">
        <v>377</v>
      </c>
    </row>
    <row r="67" spans="1:9" ht="15">
      <c r="A67" s="38">
        <v>35</v>
      </c>
      <c r="B67" s="43" t="s">
        <v>780</v>
      </c>
      <c r="C67" s="43" t="s">
        <v>376</v>
      </c>
      <c r="D67" s="43" t="s">
        <v>88</v>
      </c>
      <c r="E67" s="43">
        <v>800</v>
      </c>
      <c r="F67" s="43">
        <v>0.3</v>
      </c>
      <c r="G67" s="52">
        <f t="shared" si="1"/>
        <v>240</v>
      </c>
      <c r="H67" s="12" t="s">
        <v>377</v>
      </c>
    </row>
    <row r="68" spans="1:9" ht="15">
      <c r="A68" s="38">
        <v>36</v>
      </c>
      <c r="B68" s="43" t="s">
        <v>380</v>
      </c>
      <c r="C68" s="43" t="s">
        <v>376</v>
      </c>
      <c r="D68" s="43" t="s">
        <v>88</v>
      </c>
      <c r="E68" s="43">
        <v>800</v>
      </c>
      <c r="F68" s="43">
        <v>0.2</v>
      </c>
      <c r="G68" s="52">
        <f t="shared" si="1"/>
        <v>160</v>
      </c>
      <c r="H68" s="12" t="s">
        <v>377</v>
      </c>
    </row>
    <row r="69" spans="1:9" ht="15">
      <c r="A69" s="38">
        <v>37</v>
      </c>
      <c r="B69" s="43" t="s">
        <v>381</v>
      </c>
      <c r="C69" s="43" t="s">
        <v>376</v>
      </c>
      <c r="D69" s="43" t="s">
        <v>88</v>
      </c>
      <c r="E69" s="43">
        <v>600</v>
      </c>
      <c r="F69" s="43">
        <v>0.2</v>
      </c>
      <c r="G69" s="52">
        <f t="shared" si="1"/>
        <v>120</v>
      </c>
      <c r="H69" s="12" t="s">
        <v>377</v>
      </c>
    </row>
    <row r="70" spans="1:9" ht="15">
      <c r="A70" s="38">
        <v>38</v>
      </c>
      <c r="B70" s="25" t="s">
        <v>382</v>
      </c>
      <c r="C70" s="43" t="s">
        <v>376</v>
      </c>
      <c r="D70" s="43" t="s">
        <v>88</v>
      </c>
      <c r="E70" s="25">
        <v>600</v>
      </c>
      <c r="F70" s="43">
        <v>0.2</v>
      </c>
      <c r="G70" s="52">
        <f t="shared" si="1"/>
        <v>120</v>
      </c>
      <c r="H70" s="12" t="s">
        <v>377</v>
      </c>
    </row>
    <row r="71" spans="1:9">
      <c r="A71" s="274" t="s">
        <v>102</v>
      </c>
      <c r="B71" s="274"/>
      <c r="C71" s="27"/>
      <c r="D71" s="27"/>
      <c r="E71" s="27"/>
      <c r="F71" s="27"/>
      <c r="G71" s="20">
        <f>SUM(G7:G70)</f>
        <v>9445</v>
      </c>
      <c r="H71" s="27"/>
      <c r="I71" s="17" t="s">
        <v>220</v>
      </c>
    </row>
    <row r="72" spans="1:9">
      <c r="A72" s="28"/>
      <c r="B72" s="28"/>
      <c r="C72" s="28"/>
      <c r="D72" s="28"/>
      <c r="E72" s="28"/>
      <c r="F72" s="28"/>
      <c r="G72" s="56"/>
      <c r="H72" s="28"/>
    </row>
    <row r="73" spans="1:9">
      <c r="A73" s="28"/>
      <c r="B73" s="28"/>
      <c r="C73" s="28"/>
      <c r="D73" s="28"/>
      <c r="E73" s="28"/>
      <c r="F73" s="28"/>
      <c r="G73" s="28"/>
      <c r="H73" s="28"/>
    </row>
    <row r="74" spans="1:9">
      <c r="A74" s="275" t="s">
        <v>103</v>
      </c>
      <c r="B74" s="275"/>
      <c r="C74" s="275"/>
      <c r="D74" s="30"/>
      <c r="E74" s="30"/>
      <c r="F74" s="30"/>
      <c r="G74" s="30"/>
      <c r="H74" s="28"/>
    </row>
    <row r="75" spans="1:9">
      <c r="A75" s="275" t="s">
        <v>104</v>
      </c>
      <c r="B75" s="275"/>
      <c r="C75" s="275"/>
      <c r="D75" s="28"/>
      <c r="E75" s="28"/>
      <c r="F75" s="28"/>
      <c r="G75" s="28"/>
      <c r="H75" s="28"/>
    </row>
    <row r="76" spans="1:9" ht="15">
      <c r="A76" s="276" t="s">
        <v>105</v>
      </c>
      <c r="B76" s="276"/>
      <c r="C76" s="28"/>
      <c r="D76" s="28"/>
      <c r="E76" s="28"/>
      <c r="F76" s="33" t="s">
        <v>106</v>
      </c>
      <c r="G76" s="28"/>
      <c r="H76" s="28"/>
    </row>
    <row r="77" spans="1:9" ht="15">
      <c r="A77" s="276" t="s">
        <v>107</v>
      </c>
      <c r="B77" s="276"/>
      <c r="C77" s="28"/>
      <c r="D77" s="28"/>
      <c r="E77" s="28"/>
      <c r="F77" s="33" t="s">
        <v>107</v>
      </c>
      <c r="G77" s="28"/>
      <c r="H77" s="28"/>
    </row>
    <row r="78" spans="1:9" ht="15">
      <c r="A78" s="33" t="s">
        <v>108</v>
      </c>
      <c r="B78" s="32"/>
      <c r="C78" s="28"/>
      <c r="D78" s="28"/>
      <c r="E78" s="28"/>
      <c r="F78" s="33" t="s">
        <v>108</v>
      </c>
      <c r="G78" s="28"/>
      <c r="H78" s="28"/>
    </row>
  </sheetData>
  <mergeCells count="12">
    <mergeCell ref="A9:A23"/>
    <mergeCell ref="A48:A61"/>
    <mergeCell ref="A71:B71"/>
    <mergeCell ref="A74:C74"/>
    <mergeCell ref="A75:C75"/>
    <mergeCell ref="A76:B76"/>
    <mergeCell ref="A77:B77"/>
    <mergeCell ref="A1:H1"/>
    <mergeCell ref="A2:H2"/>
    <mergeCell ref="C3:E3"/>
    <mergeCell ref="C4:E4"/>
    <mergeCell ref="D5:F5"/>
  </mergeCells>
  <phoneticPr fontId="61" type="noConversion"/>
  <pageMargins left="0.7" right="0.7" top="0.75" bottom="0.75" header="0.3" footer="0.3"/>
  <pageSetup paperSize="9" scale="66" orientation="portrait"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39"/>
  <sheetViews>
    <sheetView topLeftCell="A4" workbookViewId="0">
      <selection activeCell="C94" sqref="C94"/>
    </sheetView>
  </sheetViews>
  <sheetFormatPr baseColWidth="10" defaultColWidth="8.6640625" defaultRowHeight="14"/>
  <cols>
    <col min="1" max="1" width="8.33203125" style="17" customWidth="1"/>
    <col min="2" max="2" width="22.5" style="17" customWidth="1"/>
    <col min="3" max="3" width="29.6640625" style="17" customWidth="1"/>
    <col min="4" max="6" width="8.6640625" style="17"/>
    <col min="7" max="7" width="9.1640625" style="17" customWidth="1"/>
    <col min="8" max="8" width="14.83203125" style="17" customWidth="1"/>
    <col min="9" max="16384" width="8.6640625" style="17"/>
  </cols>
  <sheetData>
    <row r="1" spans="1:14" ht="31.5" customHeight="1">
      <c r="A1" s="271" t="s">
        <v>717</v>
      </c>
      <c r="B1" s="272"/>
      <c r="C1" s="272"/>
      <c r="D1" s="272"/>
      <c r="E1" s="272"/>
      <c r="F1" s="272"/>
      <c r="G1" s="272"/>
      <c r="H1" s="272"/>
    </row>
    <row r="2" spans="1:14">
      <c r="A2" s="256" t="s">
        <v>62</v>
      </c>
      <c r="B2" s="256"/>
      <c r="C2" s="256"/>
      <c r="D2" s="256"/>
      <c r="E2" s="256"/>
      <c r="F2" s="256"/>
      <c r="G2" s="256"/>
      <c r="H2" s="256"/>
    </row>
    <row r="3" spans="1:14">
      <c r="A3" s="18" t="s">
        <v>718</v>
      </c>
      <c r="B3" s="18"/>
      <c r="C3" s="273" t="s">
        <v>781</v>
      </c>
      <c r="D3" s="273"/>
      <c r="E3" s="273"/>
    </row>
    <row r="4" spans="1:14">
      <c r="A4" s="18" t="s">
        <v>720</v>
      </c>
      <c r="B4" s="18" t="s">
        <v>782</v>
      </c>
      <c r="C4" s="273" t="s">
        <v>722</v>
      </c>
      <c r="D4" s="273"/>
      <c r="E4" s="273"/>
    </row>
    <row r="5" spans="1:14">
      <c r="A5" s="18" t="s">
        <v>723</v>
      </c>
      <c r="B5" s="18" t="s">
        <v>783</v>
      </c>
      <c r="C5" s="19" t="s">
        <v>725</v>
      </c>
      <c r="D5" s="273"/>
      <c r="E5" s="273"/>
      <c r="F5" s="273"/>
      <c r="G5" s="34"/>
      <c r="H5" s="34">
        <v>45287</v>
      </c>
    </row>
    <row r="6" spans="1:14" ht="15">
      <c r="A6" s="20" t="s">
        <v>70</v>
      </c>
      <c r="B6" s="20" t="s">
        <v>71</v>
      </c>
      <c r="C6" s="20" t="s">
        <v>72</v>
      </c>
      <c r="D6" s="20" t="s">
        <v>73</v>
      </c>
      <c r="E6" s="20" t="s">
        <v>74</v>
      </c>
      <c r="F6" s="20" t="s">
        <v>726</v>
      </c>
      <c r="G6" s="20" t="s">
        <v>76</v>
      </c>
      <c r="H6" s="20" t="s">
        <v>12</v>
      </c>
    </row>
    <row r="7" spans="1:14" ht="16.5" customHeight="1">
      <c r="A7" s="20">
        <v>1</v>
      </c>
      <c r="B7" s="21" t="s">
        <v>86</v>
      </c>
      <c r="C7" s="21" t="s">
        <v>784</v>
      </c>
      <c r="D7" s="22" t="s">
        <v>146</v>
      </c>
      <c r="E7" s="22">
        <v>50</v>
      </c>
      <c r="F7" s="22">
        <v>15</v>
      </c>
      <c r="G7" s="20">
        <f t="shared" ref="G7:G32" si="0">E7*F7</f>
        <v>750</v>
      </c>
      <c r="H7" s="13" t="s">
        <v>89</v>
      </c>
      <c r="J7" s="35"/>
      <c r="K7" s="35"/>
      <c r="L7" s="35"/>
      <c r="M7" s="35"/>
      <c r="N7" s="35"/>
    </row>
    <row r="8" spans="1:14" ht="30">
      <c r="A8" s="20">
        <v>2</v>
      </c>
      <c r="B8" s="23" t="s">
        <v>581</v>
      </c>
      <c r="C8" s="23" t="s">
        <v>785</v>
      </c>
      <c r="D8" s="23" t="s">
        <v>88</v>
      </c>
      <c r="E8" s="23">
        <v>40</v>
      </c>
      <c r="F8" s="23">
        <v>18</v>
      </c>
      <c r="G8" s="20">
        <f t="shared" si="0"/>
        <v>720</v>
      </c>
      <c r="H8" s="13" t="s">
        <v>89</v>
      </c>
      <c r="J8" s="35"/>
      <c r="K8" s="35"/>
      <c r="L8" s="35"/>
      <c r="M8" s="35"/>
      <c r="N8" s="35"/>
    </row>
    <row r="9" spans="1:14" ht="15">
      <c r="A9" s="20">
        <v>3</v>
      </c>
      <c r="B9" s="24" t="s">
        <v>786</v>
      </c>
      <c r="C9" s="24" t="s">
        <v>787</v>
      </c>
      <c r="D9" s="24" t="s">
        <v>82</v>
      </c>
      <c r="E9" s="20">
        <v>1</v>
      </c>
      <c r="F9" s="20">
        <v>379</v>
      </c>
      <c r="G9" s="20">
        <f t="shared" si="0"/>
        <v>379</v>
      </c>
      <c r="H9" s="12" t="s">
        <v>119</v>
      </c>
      <c r="J9" s="35"/>
      <c r="K9" s="35"/>
      <c r="L9" s="35"/>
      <c r="M9" s="35"/>
      <c r="N9" s="35"/>
    </row>
    <row r="10" spans="1:14" ht="15">
      <c r="A10" s="20">
        <v>4</v>
      </c>
      <c r="B10" s="25" t="s">
        <v>788</v>
      </c>
      <c r="C10" s="25" t="s">
        <v>789</v>
      </c>
      <c r="D10" s="25" t="s">
        <v>344</v>
      </c>
      <c r="E10" s="20">
        <v>2</v>
      </c>
      <c r="F10" s="20">
        <v>45</v>
      </c>
      <c r="G10" s="20">
        <f t="shared" si="0"/>
        <v>90</v>
      </c>
      <c r="H10" s="12" t="s">
        <v>119</v>
      </c>
      <c r="J10" s="35"/>
      <c r="K10" s="35"/>
      <c r="L10" s="35"/>
      <c r="M10" s="35"/>
      <c r="N10" s="35"/>
    </row>
    <row r="11" spans="1:14" ht="15">
      <c r="A11" s="20">
        <v>5</v>
      </c>
      <c r="B11" s="25" t="s">
        <v>748</v>
      </c>
      <c r="C11" s="25" t="s">
        <v>790</v>
      </c>
      <c r="D11" s="25" t="s">
        <v>146</v>
      </c>
      <c r="E11" s="20">
        <v>4</v>
      </c>
      <c r="F11" s="20">
        <v>189</v>
      </c>
      <c r="G11" s="20">
        <f t="shared" si="0"/>
        <v>756</v>
      </c>
      <c r="H11" s="12" t="s">
        <v>119</v>
      </c>
      <c r="J11" s="35"/>
      <c r="K11" s="35"/>
      <c r="L11" s="35"/>
      <c r="M11" s="35"/>
      <c r="N11" s="35"/>
    </row>
    <row r="12" spans="1:14" ht="15">
      <c r="A12" s="20">
        <v>6</v>
      </c>
      <c r="B12" s="24" t="s">
        <v>791</v>
      </c>
      <c r="C12" s="20" t="s">
        <v>792</v>
      </c>
      <c r="D12" s="20" t="s">
        <v>133</v>
      </c>
      <c r="E12" s="20">
        <v>10</v>
      </c>
      <c r="F12" s="20">
        <v>168</v>
      </c>
      <c r="G12" s="20">
        <f t="shared" si="0"/>
        <v>1680</v>
      </c>
      <c r="H12" s="12" t="s">
        <v>119</v>
      </c>
      <c r="J12" s="35"/>
      <c r="K12" s="35"/>
      <c r="L12" s="35"/>
      <c r="M12" s="35"/>
      <c r="N12" s="35"/>
    </row>
    <row r="13" spans="1:14" ht="15.75" customHeight="1">
      <c r="A13" s="20">
        <v>7</v>
      </c>
      <c r="B13" s="24" t="s">
        <v>793</v>
      </c>
      <c r="C13" s="20" t="s">
        <v>794</v>
      </c>
      <c r="D13" s="20" t="s">
        <v>133</v>
      </c>
      <c r="E13" s="20">
        <v>10</v>
      </c>
      <c r="F13" s="20">
        <v>168</v>
      </c>
      <c r="G13" s="20">
        <f t="shared" si="0"/>
        <v>1680</v>
      </c>
      <c r="H13" s="12" t="s">
        <v>119</v>
      </c>
      <c r="J13" s="35"/>
      <c r="K13" s="35"/>
      <c r="L13" s="35"/>
      <c r="M13" s="35"/>
      <c r="N13" s="35"/>
    </row>
    <row r="14" spans="1:14" ht="15">
      <c r="A14" s="20">
        <v>8</v>
      </c>
      <c r="B14" s="24" t="s">
        <v>321</v>
      </c>
      <c r="C14" s="24" t="s">
        <v>795</v>
      </c>
      <c r="D14" s="24" t="s">
        <v>146</v>
      </c>
      <c r="E14" s="20">
        <v>2</v>
      </c>
      <c r="F14" s="20">
        <v>130</v>
      </c>
      <c r="G14" s="20">
        <f t="shared" si="0"/>
        <v>260</v>
      </c>
      <c r="H14" s="12" t="s">
        <v>119</v>
      </c>
      <c r="J14" s="35"/>
      <c r="K14" s="35"/>
      <c r="L14" s="35"/>
      <c r="M14" s="35"/>
      <c r="N14" s="35"/>
    </row>
    <row r="15" spans="1:14" ht="15">
      <c r="A15" s="20">
        <v>9</v>
      </c>
      <c r="B15" s="24" t="s">
        <v>323</v>
      </c>
      <c r="C15" s="24" t="s">
        <v>324</v>
      </c>
      <c r="D15" s="24" t="s">
        <v>130</v>
      </c>
      <c r="E15" s="20">
        <v>20</v>
      </c>
      <c r="F15" s="20">
        <v>52</v>
      </c>
      <c r="G15" s="20">
        <f t="shared" si="0"/>
        <v>1040</v>
      </c>
      <c r="H15" s="12" t="s">
        <v>119</v>
      </c>
      <c r="J15" s="35"/>
      <c r="K15" s="35"/>
      <c r="L15" s="35"/>
      <c r="M15" s="35"/>
      <c r="N15" s="35"/>
    </row>
    <row r="16" spans="1:14" ht="15">
      <c r="A16" s="20">
        <v>10</v>
      </c>
      <c r="B16" s="20" t="s">
        <v>325</v>
      </c>
      <c r="C16" s="26" t="s">
        <v>326</v>
      </c>
      <c r="D16" s="25" t="s">
        <v>133</v>
      </c>
      <c r="E16" s="20">
        <v>10</v>
      </c>
      <c r="F16" s="20">
        <v>11</v>
      </c>
      <c r="G16" s="20">
        <f t="shared" si="0"/>
        <v>110</v>
      </c>
      <c r="H16" s="12" t="s">
        <v>119</v>
      </c>
    </row>
    <row r="17" spans="1:16" ht="15">
      <c r="A17" s="20">
        <v>11</v>
      </c>
      <c r="B17" s="20" t="s">
        <v>325</v>
      </c>
      <c r="C17" s="26" t="s">
        <v>327</v>
      </c>
      <c r="D17" s="25" t="s">
        <v>133</v>
      </c>
      <c r="E17" s="20">
        <v>10</v>
      </c>
      <c r="F17" s="20">
        <v>11</v>
      </c>
      <c r="G17" s="20">
        <f t="shared" si="0"/>
        <v>110</v>
      </c>
      <c r="H17" s="12" t="s">
        <v>119</v>
      </c>
      <c r="J17" s="35"/>
      <c r="K17" s="35"/>
      <c r="L17" s="35"/>
      <c r="M17" s="35"/>
      <c r="N17" s="35"/>
      <c r="O17" s="35"/>
    </row>
    <row r="18" spans="1:16" ht="15">
      <c r="A18" s="20">
        <v>12</v>
      </c>
      <c r="B18" s="20" t="s">
        <v>325</v>
      </c>
      <c r="C18" s="26" t="s">
        <v>328</v>
      </c>
      <c r="D18" s="25" t="s">
        <v>133</v>
      </c>
      <c r="E18" s="20">
        <v>10</v>
      </c>
      <c r="F18" s="20">
        <v>11</v>
      </c>
      <c r="G18" s="20">
        <f t="shared" si="0"/>
        <v>110</v>
      </c>
      <c r="H18" s="12" t="s">
        <v>119</v>
      </c>
      <c r="J18" s="35"/>
      <c r="K18" s="35"/>
      <c r="L18" s="35"/>
      <c r="M18" s="35"/>
      <c r="N18" s="35"/>
      <c r="O18" s="35"/>
    </row>
    <row r="19" spans="1:16" ht="15">
      <c r="A19" s="20">
        <v>13</v>
      </c>
      <c r="B19" s="20" t="s">
        <v>325</v>
      </c>
      <c r="C19" s="26" t="s">
        <v>329</v>
      </c>
      <c r="D19" s="25" t="s">
        <v>133</v>
      </c>
      <c r="E19" s="20">
        <v>10</v>
      </c>
      <c r="F19" s="20">
        <v>11</v>
      </c>
      <c r="G19" s="20">
        <f t="shared" si="0"/>
        <v>110</v>
      </c>
      <c r="H19" s="12" t="s">
        <v>119</v>
      </c>
      <c r="J19" s="35"/>
      <c r="K19" s="35"/>
      <c r="L19" s="35"/>
      <c r="M19" s="35"/>
      <c r="N19" s="35"/>
      <c r="O19" s="35"/>
    </row>
    <row r="20" spans="1:16" ht="15">
      <c r="A20" s="20">
        <v>14</v>
      </c>
      <c r="B20" s="24" t="s">
        <v>330</v>
      </c>
      <c r="C20" s="24" t="s">
        <v>331</v>
      </c>
      <c r="D20" s="24" t="s">
        <v>146</v>
      </c>
      <c r="E20" s="20">
        <v>20</v>
      </c>
      <c r="F20" s="20">
        <v>20</v>
      </c>
      <c r="G20" s="20">
        <f t="shared" si="0"/>
        <v>400</v>
      </c>
      <c r="H20" s="12" t="s">
        <v>119</v>
      </c>
      <c r="J20" s="35"/>
      <c r="K20" s="35"/>
      <c r="L20" s="35"/>
      <c r="M20" s="35"/>
      <c r="N20" s="35"/>
    </row>
    <row r="21" spans="1:16" ht="15">
      <c r="A21" s="20">
        <v>15</v>
      </c>
      <c r="B21" s="24" t="s">
        <v>330</v>
      </c>
      <c r="C21" s="24" t="s">
        <v>332</v>
      </c>
      <c r="D21" s="24" t="s">
        <v>146</v>
      </c>
      <c r="E21" s="20">
        <v>10</v>
      </c>
      <c r="F21" s="20">
        <v>30</v>
      </c>
      <c r="G21" s="20">
        <f t="shared" si="0"/>
        <v>300</v>
      </c>
      <c r="H21" s="12" t="s">
        <v>119</v>
      </c>
      <c r="J21" s="35"/>
      <c r="K21" s="35"/>
      <c r="L21" s="35"/>
      <c r="M21" s="35"/>
      <c r="N21" s="35"/>
    </row>
    <row r="22" spans="1:16" ht="15">
      <c r="A22" s="20">
        <v>16</v>
      </c>
      <c r="B22" s="24" t="s">
        <v>333</v>
      </c>
      <c r="C22" s="24" t="s">
        <v>334</v>
      </c>
      <c r="D22" s="24" t="s">
        <v>146</v>
      </c>
      <c r="E22" s="20">
        <v>2</v>
      </c>
      <c r="F22" s="20">
        <v>155</v>
      </c>
      <c r="G22" s="20">
        <f t="shared" si="0"/>
        <v>310</v>
      </c>
      <c r="H22" s="12" t="s">
        <v>119</v>
      </c>
    </row>
    <row r="23" spans="1:16" ht="15">
      <c r="A23" s="20">
        <v>17</v>
      </c>
      <c r="B23" s="24" t="s">
        <v>335</v>
      </c>
      <c r="C23" s="24" t="s">
        <v>336</v>
      </c>
      <c r="D23" s="24" t="s">
        <v>130</v>
      </c>
      <c r="E23" s="20">
        <v>10</v>
      </c>
      <c r="F23" s="20">
        <v>90</v>
      </c>
      <c r="G23" s="20">
        <f t="shared" si="0"/>
        <v>900</v>
      </c>
      <c r="H23" s="12" t="s">
        <v>119</v>
      </c>
      <c r="P23" s="35"/>
    </row>
    <row r="24" spans="1:16" ht="15">
      <c r="A24" s="20">
        <v>18</v>
      </c>
      <c r="B24" s="25" t="s">
        <v>337</v>
      </c>
      <c r="C24" s="25" t="s">
        <v>338</v>
      </c>
      <c r="D24" s="25" t="s">
        <v>130</v>
      </c>
      <c r="E24" s="20">
        <v>15</v>
      </c>
      <c r="F24" s="20">
        <v>28</v>
      </c>
      <c r="G24" s="20">
        <f t="shared" si="0"/>
        <v>420</v>
      </c>
      <c r="H24" s="12" t="s">
        <v>119</v>
      </c>
      <c r="J24" s="35"/>
      <c r="K24" s="35"/>
      <c r="L24" s="35"/>
      <c r="M24" s="35"/>
      <c r="N24" s="35"/>
    </row>
    <row r="25" spans="1:16" ht="30">
      <c r="A25" s="20">
        <v>19</v>
      </c>
      <c r="B25" s="25" t="s">
        <v>339</v>
      </c>
      <c r="C25" s="25" t="s">
        <v>796</v>
      </c>
      <c r="D25" s="25" t="s">
        <v>82</v>
      </c>
      <c r="E25" s="20">
        <v>5</v>
      </c>
      <c r="F25" s="20">
        <v>65</v>
      </c>
      <c r="G25" s="20">
        <f t="shared" si="0"/>
        <v>325</v>
      </c>
      <c r="H25" s="25" t="s">
        <v>83</v>
      </c>
      <c r="J25" s="35"/>
      <c r="K25" s="35"/>
      <c r="L25" s="35"/>
      <c r="M25" s="35"/>
      <c r="N25" s="35"/>
    </row>
    <row r="26" spans="1:16" ht="30">
      <c r="A26" s="20">
        <v>20</v>
      </c>
      <c r="B26" s="25" t="s">
        <v>339</v>
      </c>
      <c r="C26" s="25" t="s">
        <v>340</v>
      </c>
      <c r="D26" s="25" t="s">
        <v>82</v>
      </c>
      <c r="E26" s="20">
        <v>4</v>
      </c>
      <c r="F26" s="20">
        <v>65</v>
      </c>
      <c r="G26" s="20">
        <f t="shared" si="0"/>
        <v>260</v>
      </c>
      <c r="H26" s="25" t="s">
        <v>83</v>
      </c>
      <c r="J26" s="35"/>
      <c r="K26" s="35"/>
      <c r="L26" s="35"/>
      <c r="M26" s="35"/>
      <c r="N26" s="35"/>
    </row>
    <row r="27" spans="1:16" ht="30">
      <c r="A27" s="20">
        <v>21</v>
      </c>
      <c r="B27" s="25" t="s">
        <v>339</v>
      </c>
      <c r="C27" s="25" t="s">
        <v>797</v>
      </c>
      <c r="D27" s="25" t="s">
        <v>82</v>
      </c>
      <c r="E27" s="20">
        <v>3</v>
      </c>
      <c r="F27" s="20">
        <v>240</v>
      </c>
      <c r="G27" s="20">
        <f t="shared" si="0"/>
        <v>720</v>
      </c>
      <c r="H27" s="25" t="s">
        <v>83</v>
      </c>
      <c r="I27" s="280"/>
      <c r="J27" s="281"/>
      <c r="K27" s="281"/>
      <c r="L27" s="281"/>
      <c r="M27" s="281"/>
      <c r="N27" s="281"/>
    </row>
    <row r="28" spans="1:16" ht="15">
      <c r="A28" s="20">
        <v>22</v>
      </c>
      <c r="B28" s="25" t="s">
        <v>342</v>
      </c>
      <c r="C28" s="25" t="s">
        <v>343</v>
      </c>
      <c r="D28" s="25" t="s">
        <v>344</v>
      </c>
      <c r="E28" s="20">
        <v>3</v>
      </c>
      <c r="F28" s="20">
        <v>35</v>
      </c>
      <c r="G28" s="20">
        <f t="shared" si="0"/>
        <v>105</v>
      </c>
      <c r="H28" s="12" t="s">
        <v>119</v>
      </c>
      <c r="I28" s="35"/>
      <c r="J28" s="35"/>
      <c r="K28" s="35"/>
      <c r="L28" s="35"/>
      <c r="M28" s="35"/>
      <c r="N28" s="35"/>
    </row>
    <row r="29" spans="1:16" ht="15">
      <c r="A29" s="20">
        <v>23</v>
      </c>
      <c r="B29" s="25" t="s">
        <v>342</v>
      </c>
      <c r="C29" s="25" t="s">
        <v>345</v>
      </c>
      <c r="D29" s="25" t="s">
        <v>344</v>
      </c>
      <c r="E29" s="20">
        <v>2</v>
      </c>
      <c r="F29" s="20">
        <v>35</v>
      </c>
      <c r="G29" s="20">
        <f t="shared" si="0"/>
        <v>70</v>
      </c>
      <c r="H29" s="12" t="s">
        <v>119</v>
      </c>
      <c r="I29" s="35"/>
      <c r="J29" s="35"/>
      <c r="K29" s="35"/>
      <c r="L29" s="35"/>
      <c r="M29" s="35"/>
      <c r="N29" s="35"/>
    </row>
    <row r="30" spans="1:16" ht="15">
      <c r="A30" s="20">
        <v>24</v>
      </c>
      <c r="B30" s="25" t="s">
        <v>346</v>
      </c>
      <c r="C30" s="25" t="s">
        <v>347</v>
      </c>
      <c r="D30" s="25" t="s">
        <v>82</v>
      </c>
      <c r="E30" s="20">
        <v>3</v>
      </c>
      <c r="F30" s="20">
        <v>16</v>
      </c>
      <c r="G30" s="20">
        <f t="shared" si="0"/>
        <v>48</v>
      </c>
      <c r="H30" s="12" t="s">
        <v>119</v>
      </c>
      <c r="I30" s="35"/>
      <c r="J30" s="35"/>
      <c r="K30" s="35"/>
      <c r="L30" s="35"/>
      <c r="M30" s="35"/>
      <c r="N30" s="35"/>
    </row>
    <row r="31" spans="1:16" ht="15">
      <c r="A31" s="20">
        <v>25</v>
      </c>
      <c r="B31" s="25" t="s">
        <v>346</v>
      </c>
      <c r="C31" s="25" t="s">
        <v>348</v>
      </c>
      <c r="D31" s="25" t="s">
        <v>82</v>
      </c>
      <c r="E31" s="20">
        <v>3</v>
      </c>
      <c r="F31" s="20">
        <v>16</v>
      </c>
      <c r="G31" s="20">
        <f t="shared" si="0"/>
        <v>48</v>
      </c>
      <c r="H31" s="12" t="s">
        <v>119</v>
      </c>
      <c r="I31" s="35"/>
      <c r="J31" s="35"/>
      <c r="K31" s="35"/>
      <c r="L31" s="35"/>
      <c r="M31" s="35"/>
      <c r="N31" s="35"/>
    </row>
    <row r="32" spans="1:16" ht="15">
      <c r="A32" s="20">
        <v>26</v>
      </c>
      <c r="B32" s="25" t="s">
        <v>346</v>
      </c>
      <c r="C32" s="25" t="s">
        <v>798</v>
      </c>
      <c r="D32" s="25" t="s">
        <v>82</v>
      </c>
      <c r="E32" s="20">
        <v>3</v>
      </c>
      <c r="F32" s="20">
        <v>16</v>
      </c>
      <c r="G32" s="20">
        <f t="shared" si="0"/>
        <v>48</v>
      </c>
      <c r="H32" s="12" t="s">
        <v>119</v>
      </c>
      <c r="I32" s="35"/>
      <c r="J32" s="35"/>
      <c r="K32" s="35"/>
      <c r="L32" s="35"/>
      <c r="M32" s="35"/>
      <c r="N32" s="35"/>
    </row>
    <row r="33" spans="1:8">
      <c r="A33" s="274" t="s">
        <v>102</v>
      </c>
      <c r="B33" s="274"/>
      <c r="C33" s="27"/>
      <c r="D33" s="27"/>
      <c r="E33" s="27"/>
      <c r="F33" s="27"/>
      <c r="G33" s="20">
        <f>SUM(G7:G32)</f>
        <v>11749</v>
      </c>
      <c r="H33" s="27"/>
    </row>
    <row r="34" spans="1:8">
      <c r="A34" s="28"/>
      <c r="B34" s="28"/>
      <c r="C34" s="28"/>
      <c r="D34" s="28"/>
      <c r="E34" s="28"/>
      <c r="F34" s="28"/>
      <c r="G34" s="28"/>
      <c r="H34" s="28"/>
    </row>
    <row r="35" spans="1:8">
      <c r="A35" s="275" t="s">
        <v>103</v>
      </c>
      <c r="B35" s="275"/>
      <c r="C35" s="275"/>
      <c r="D35" s="30"/>
      <c r="E35" s="30"/>
      <c r="F35" s="30"/>
      <c r="G35" s="30"/>
      <c r="H35" s="28"/>
    </row>
    <row r="36" spans="1:8">
      <c r="A36" s="29" t="s">
        <v>104</v>
      </c>
      <c r="B36" s="29"/>
      <c r="C36" s="29"/>
      <c r="D36" s="28"/>
      <c r="E36" s="28"/>
      <c r="F36" s="28"/>
      <c r="G36" s="28"/>
      <c r="H36" s="28"/>
    </row>
    <row r="37" spans="1:8" ht="15">
      <c r="A37" s="31" t="s">
        <v>105</v>
      </c>
      <c r="B37" s="32"/>
      <c r="C37" s="28"/>
      <c r="D37" s="28"/>
      <c r="E37" s="28"/>
      <c r="F37" s="33" t="s">
        <v>106</v>
      </c>
      <c r="G37" s="28"/>
      <c r="H37" s="28"/>
    </row>
    <row r="38" spans="1:8" ht="15">
      <c r="A38" s="31" t="s">
        <v>107</v>
      </c>
      <c r="B38" s="32"/>
      <c r="C38" s="28"/>
      <c r="D38" s="28"/>
      <c r="E38" s="28"/>
      <c r="F38" s="33" t="s">
        <v>107</v>
      </c>
      <c r="G38" s="28"/>
      <c r="H38" s="28"/>
    </row>
    <row r="39" spans="1:8" ht="15">
      <c r="A39" s="33" t="s">
        <v>108</v>
      </c>
      <c r="B39" s="32"/>
      <c r="C39" s="28"/>
      <c r="D39" s="28"/>
      <c r="E39" s="28"/>
      <c r="F39" s="33" t="s">
        <v>108</v>
      </c>
      <c r="G39" s="28"/>
      <c r="H39" s="28"/>
    </row>
  </sheetData>
  <mergeCells count="8">
    <mergeCell ref="I27:N27"/>
    <mergeCell ref="A33:B33"/>
    <mergeCell ref="A35:C35"/>
    <mergeCell ref="A1:H1"/>
    <mergeCell ref="A2:H2"/>
    <mergeCell ref="C3:E3"/>
    <mergeCell ref="C4:E4"/>
    <mergeCell ref="D5:F5"/>
  </mergeCells>
  <phoneticPr fontId="61" type="noConversion"/>
  <pageMargins left="0.7" right="0.7" top="0.75" bottom="0.75" header="0.3" footer="0.3"/>
  <pageSetup paperSize="9" scale="71" orientation="portrait"/>
  <colBreaks count="1" manualBreakCount="1">
    <brk id="8"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J42"/>
  <sheetViews>
    <sheetView topLeftCell="A24" workbookViewId="0">
      <selection activeCell="C5" sqref="C5:F5"/>
    </sheetView>
  </sheetViews>
  <sheetFormatPr baseColWidth="10" defaultColWidth="8.6640625" defaultRowHeight="15"/>
  <cols>
    <col min="1" max="1" width="4.6640625" style="3" customWidth="1"/>
    <col min="2" max="2" width="18.6640625" style="3" customWidth="1"/>
    <col min="3" max="3" width="20.6640625" style="3" customWidth="1"/>
    <col min="4" max="4" width="5.1640625" style="3" customWidth="1"/>
    <col min="5" max="6" width="8.6640625" style="3" customWidth="1"/>
    <col min="7" max="7" width="10.1640625" style="3" customWidth="1"/>
    <col min="8" max="8" width="18.6640625" style="3" customWidth="1"/>
    <col min="9" max="32" width="9" style="3" customWidth="1"/>
    <col min="33" max="16384" width="8.6640625" style="3"/>
  </cols>
  <sheetData>
    <row r="1" spans="1:8" ht="21" customHeight="1">
      <c r="A1" s="282" t="s">
        <v>61</v>
      </c>
      <c r="B1" s="283"/>
      <c r="C1" s="283"/>
      <c r="D1" s="283"/>
      <c r="E1" s="283"/>
      <c r="F1" s="283"/>
      <c r="G1" s="283"/>
      <c r="H1" s="283"/>
    </row>
    <row r="2" spans="1:8" ht="14.5" customHeight="1">
      <c r="A2" s="284" t="s">
        <v>62</v>
      </c>
      <c r="B2" s="284"/>
      <c r="C2" s="284"/>
      <c r="D2" s="284"/>
      <c r="E2" s="284"/>
      <c r="F2" s="284"/>
      <c r="G2" s="284"/>
      <c r="H2" s="284"/>
    </row>
    <row r="3" spans="1:8" s="1" customFormat="1" ht="14.5" customHeight="1">
      <c r="A3" s="285" t="s">
        <v>63</v>
      </c>
      <c r="B3" s="285"/>
      <c r="C3" s="285" t="s">
        <v>799</v>
      </c>
      <c r="D3" s="285"/>
      <c r="E3" s="285"/>
      <c r="F3" s="285"/>
      <c r="G3" s="10"/>
      <c r="H3" s="10"/>
    </row>
    <row r="4" spans="1:8" s="1" customFormat="1" ht="14.5" customHeight="1">
      <c r="A4" s="285" t="s">
        <v>153</v>
      </c>
      <c r="B4" s="285"/>
      <c r="C4" s="285" t="s">
        <v>351</v>
      </c>
      <c r="D4" s="285"/>
      <c r="E4" s="285"/>
      <c r="F4" s="285"/>
      <c r="G4" s="10"/>
      <c r="H4" s="10"/>
    </row>
    <row r="5" spans="1:8" s="1" customFormat="1" ht="14.5" customHeight="1">
      <c r="A5" s="285" t="s">
        <v>800</v>
      </c>
      <c r="B5" s="285"/>
      <c r="C5" s="285" t="s">
        <v>801</v>
      </c>
      <c r="D5" s="285"/>
      <c r="E5" s="285"/>
      <c r="F5" s="285"/>
      <c r="G5" s="285" t="s">
        <v>225</v>
      </c>
      <c r="H5" s="285"/>
    </row>
    <row r="6" spans="1:8" ht="21" customHeight="1">
      <c r="A6" s="4" t="s">
        <v>70</v>
      </c>
      <c r="B6" s="4" t="s">
        <v>71</v>
      </c>
      <c r="C6" s="4" t="s">
        <v>72</v>
      </c>
      <c r="D6" s="4" t="s">
        <v>73</v>
      </c>
      <c r="E6" s="4" t="s">
        <v>74</v>
      </c>
      <c r="F6" s="4" t="s">
        <v>75</v>
      </c>
      <c r="G6" s="4" t="s">
        <v>76</v>
      </c>
      <c r="H6" s="4" t="s">
        <v>12</v>
      </c>
    </row>
    <row r="7" spans="1:8" ht="21" customHeight="1">
      <c r="A7" s="4">
        <v>1</v>
      </c>
      <c r="B7" s="4" t="s">
        <v>802</v>
      </c>
      <c r="C7" s="4" t="s">
        <v>803</v>
      </c>
      <c r="D7" s="4" t="s">
        <v>82</v>
      </c>
      <c r="E7" s="4">
        <v>30</v>
      </c>
      <c r="F7" s="4">
        <v>90</v>
      </c>
      <c r="G7" s="11">
        <f t="shared" ref="G7:G16" si="0">E7*F7</f>
        <v>2700</v>
      </c>
      <c r="H7" s="12" t="s">
        <v>119</v>
      </c>
    </row>
    <row r="8" spans="1:8" ht="21" customHeight="1">
      <c r="A8" s="4">
        <v>2</v>
      </c>
      <c r="B8" s="4" t="s">
        <v>354</v>
      </c>
      <c r="C8" s="4" t="s">
        <v>355</v>
      </c>
      <c r="D8" s="4" t="s">
        <v>79</v>
      </c>
      <c r="E8" s="4">
        <v>125</v>
      </c>
      <c r="F8" s="4">
        <v>9</v>
      </c>
      <c r="G8" s="11">
        <f t="shared" si="0"/>
        <v>1125</v>
      </c>
      <c r="H8" s="12" t="s">
        <v>119</v>
      </c>
    </row>
    <row r="9" spans="1:8" ht="21" customHeight="1">
      <c r="A9" s="4">
        <v>3</v>
      </c>
      <c r="B9" s="4" t="s">
        <v>804</v>
      </c>
      <c r="C9" s="4"/>
      <c r="D9" s="4" t="s">
        <v>82</v>
      </c>
      <c r="E9" s="4">
        <v>15</v>
      </c>
      <c r="F9" s="4">
        <v>3</v>
      </c>
      <c r="G9" s="11">
        <f t="shared" si="0"/>
        <v>45</v>
      </c>
      <c r="H9" s="12" t="s">
        <v>119</v>
      </c>
    </row>
    <row r="10" spans="1:8" ht="31.5" customHeight="1">
      <c r="A10" s="4">
        <v>4</v>
      </c>
      <c r="B10" s="4" t="s">
        <v>805</v>
      </c>
      <c r="C10" s="4" t="s">
        <v>806</v>
      </c>
      <c r="D10" s="4" t="s">
        <v>88</v>
      </c>
      <c r="E10" s="4">
        <v>30</v>
      </c>
      <c r="F10" s="4">
        <v>30</v>
      </c>
      <c r="G10" s="11">
        <f t="shared" si="0"/>
        <v>900</v>
      </c>
      <c r="H10" s="4" t="s">
        <v>807</v>
      </c>
    </row>
    <row r="11" spans="1:8" ht="21" customHeight="1">
      <c r="A11" s="4">
        <v>5</v>
      </c>
      <c r="B11" s="4" t="s">
        <v>808</v>
      </c>
      <c r="C11" s="4" t="s">
        <v>809</v>
      </c>
      <c r="D11" s="4" t="s">
        <v>88</v>
      </c>
      <c r="E11" s="4">
        <v>40</v>
      </c>
      <c r="F11" s="4">
        <v>4</v>
      </c>
      <c r="G11" s="11">
        <f t="shared" si="0"/>
        <v>160</v>
      </c>
      <c r="H11" s="13" t="s">
        <v>89</v>
      </c>
    </row>
    <row r="12" spans="1:8" ht="21" customHeight="1">
      <c r="A12" s="4">
        <v>6</v>
      </c>
      <c r="B12" s="4" t="s">
        <v>810</v>
      </c>
      <c r="C12" s="4"/>
      <c r="D12" s="4" t="s">
        <v>88</v>
      </c>
      <c r="E12" s="4">
        <v>200</v>
      </c>
      <c r="F12" s="4">
        <v>3</v>
      </c>
      <c r="G12" s="11">
        <f t="shared" si="0"/>
        <v>600</v>
      </c>
      <c r="H12" s="12" t="s">
        <v>119</v>
      </c>
    </row>
    <row r="13" spans="1:8" ht="21" customHeight="1">
      <c r="A13" s="4">
        <v>7</v>
      </c>
      <c r="B13" s="4" t="s">
        <v>291</v>
      </c>
      <c r="C13" s="5" t="s">
        <v>811</v>
      </c>
      <c r="D13" s="4" t="s">
        <v>88</v>
      </c>
      <c r="E13" s="4">
        <v>200</v>
      </c>
      <c r="F13" s="4">
        <v>0.35</v>
      </c>
      <c r="G13" s="11">
        <f t="shared" si="0"/>
        <v>70</v>
      </c>
      <c r="H13" s="12" t="s">
        <v>119</v>
      </c>
    </row>
    <row r="14" spans="1:8" ht="21" customHeight="1">
      <c r="A14" s="4">
        <v>8</v>
      </c>
      <c r="B14" s="4" t="s">
        <v>690</v>
      </c>
      <c r="C14" s="5" t="s">
        <v>812</v>
      </c>
      <c r="D14" s="4" t="s">
        <v>88</v>
      </c>
      <c r="E14" s="4">
        <v>40</v>
      </c>
      <c r="F14" s="4">
        <v>35</v>
      </c>
      <c r="G14" s="11">
        <f t="shared" si="0"/>
        <v>1400</v>
      </c>
      <c r="H14" s="4" t="s">
        <v>807</v>
      </c>
    </row>
    <row r="15" spans="1:8" ht="21" customHeight="1">
      <c r="A15" s="4">
        <v>9</v>
      </c>
      <c r="B15" s="4" t="s">
        <v>813</v>
      </c>
      <c r="C15" s="6" t="s">
        <v>814</v>
      </c>
      <c r="D15" s="4" t="s">
        <v>88</v>
      </c>
      <c r="E15" s="4">
        <v>1000</v>
      </c>
      <c r="F15" s="4">
        <v>0.05</v>
      </c>
      <c r="G15" s="11">
        <f t="shared" si="0"/>
        <v>50</v>
      </c>
      <c r="H15" s="12" t="s">
        <v>119</v>
      </c>
    </row>
    <row r="16" spans="1:8" s="2" customFormat="1" ht="37" customHeight="1">
      <c r="A16" s="4">
        <v>10</v>
      </c>
      <c r="B16" s="7" t="s">
        <v>815</v>
      </c>
      <c r="C16" s="4" t="s">
        <v>816</v>
      </c>
      <c r="D16" s="4" t="s">
        <v>88</v>
      </c>
      <c r="E16" s="4">
        <v>5</v>
      </c>
      <c r="F16" s="4">
        <v>700</v>
      </c>
      <c r="G16" s="11">
        <f t="shared" si="0"/>
        <v>3500</v>
      </c>
      <c r="H16" s="4" t="s">
        <v>89</v>
      </c>
    </row>
    <row r="17" spans="1:8" ht="21" customHeight="1">
      <c r="A17" s="4"/>
      <c r="B17" s="4"/>
      <c r="C17" s="4" t="s">
        <v>817</v>
      </c>
      <c r="D17" s="4" t="s">
        <v>88</v>
      </c>
      <c r="E17" s="4">
        <v>1</v>
      </c>
      <c r="F17" s="4"/>
      <c r="G17" s="4"/>
      <c r="H17" s="4" t="s">
        <v>89</v>
      </c>
    </row>
    <row r="18" spans="1:8" ht="21" customHeight="1">
      <c r="A18" s="4"/>
      <c r="B18" s="4"/>
      <c r="C18" s="4" t="s">
        <v>818</v>
      </c>
      <c r="D18" s="4" t="s">
        <v>88</v>
      </c>
      <c r="E18" s="4">
        <v>1</v>
      </c>
      <c r="F18" s="4"/>
      <c r="G18" s="4"/>
      <c r="H18" s="4" t="s">
        <v>89</v>
      </c>
    </row>
    <row r="19" spans="1:8" ht="21" customHeight="1">
      <c r="A19" s="4"/>
      <c r="B19" s="4"/>
      <c r="C19" s="4" t="s">
        <v>819</v>
      </c>
      <c r="D19" s="4" t="s">
        <v>88</v>
      </c>
      <c r="E19" s="4">
        <v>1</v>
      </c>
      <c r="F19" s="4"/>
      <c r="G19" s="4"/>
      <c r="H19" s="4" t="s">
        <v>89</v>
      </c>
    </row>
    <row r="20" spans="1:8" ht="21" customHeight="1">
      <c r="A20" s="4"/>
      <c r="B20" s="4"/>
      <c r="C20" s="4" t="s">
        <v>96</v>
      </c>
      <c r="D20" s="4" t="s">
        <v>88</v>
      </c>
      <c r="E20" s="4">
        <v>1</v>
      </c>
      <c r="F20" s="4"/>
      <c r="G20" s="4"/>
      <c r="H20" s="4" t="s">
        <v>89</v>
      </c>
    </row>
    <row r="21" spans="1:8" ht="21" customHeight="1">
      <c r="A21" s="4"/>
      <c r="B21" s="4"/>
      <c r="C21" s="4" t="s">
        <v>820</v>
      </c>
      <c r="D21" s="4" t="s">
        <v>88</v>
      </c>
      <c r="E21" s="4">
        <v>1</v>
      </c>
      <c r="F21" s="4"/>
      <c r="G21" s="4"/>
      <c r="H21" s="4" t="s">
        <v>89</v>
      </c>
    </row>
    <row r="22" spans="1:8" ht="21" customHeight="1">
      <c r="A22" s="4"/>
      <c r="B22" s="4"/>
      <c r="C22" s="4" t="s">
        <v>821</v>
      </c>
      <c r="D22" s="4" t="s">
        <v>88</v>
      </c>
      <c r="E22" s="4">
        <v>1</v>
      </c>
      <c r="F22" s="4"/>
      <c r="G22" s="4"/>
      <c r="H22" s="4" t="s">
        <v>89</v>
      </c>
    </row>
    <row r="23" spans="1:8" ht="21" customHeight="1">
      <c r="A23" s="4"/>
      <c r="B23" s="4"/>
      <c r="C23" s="4" t="s">
        <v>822</v>
      </c>
      <c r="D23" s="4" t="s">
        <v>88</v>
      </c>
      <c r="E23" s="4">
        <v>4</v>
      </c>
      <c r="F23" s="4"/>
      <c r="G23" s="4"/>
      <c r="H23" s="4" t="s">
        <v>89</v>
      </c>
    </row>
    <row r="24" spans="1:8" ht="21" customHeight="1">
      <c r="A24" s="4"/>
      <c r="B24" s="4"/>
      <c r="C24" s="4" t="s">
        <v>98</v>
      </c>
      <c r="D24" s="4" t="s">
        <v>88</v>
      </c>
      <c r="E24" s="4">
        <v>4</v>
      </c>
      <c r="F24" s="4"/>
      <c r="G24" s="4"/>
      <c r="H24" s="4" t="s">
        <v>89</v>
      </c>
    </row>
    <row r="25" spans="1:8" ht="21" customHeight="1">
      <c r="A25" s="4"/>
      <c r="B25" s="4"/>
      <c r="C25" s="4" t="s">
        <v>99</v>
      </c>
      <c r="D25" s="4" t="s">
        <v>88</v>
      </c>
      <c r="E25" s="4">
        <v>1</v>
      </c>
      <c r="F25" s="4"/>
      <c r="G25" s="4"/>
      <c r="H25" s="4" t="s">
        <v>89</v>
      </c>
    </row>
    <row r="26" spans="1:8" ht="21" customHeight="1">
      <c r="A26" s="4"/>
      <c r="B26" s="4"/>
      <c r="C26" s="4" t="s">
        <v>100</v>
      </c>
      <c r="D26" s="4" t="s">
        <v>88</v>
      </c>
      <c r="E26" s="4">
        <v>2</v>
      </c>
      <c r="F26" s="4"/>
      <c r="G26" s="4"/>
      <c r="H26" s="4" t="s">
        <v>89</v>
      </c>
    </row>
    <row r="27" spans="1:8" ht="21" customHeight="1">
      <c r="A27" s="4"/>
      <c r="B27" s="4"/>
      <c r="C27" s="4" t="s">
        <v>101</v>
      </c>
      <c r="D27" s="4" t="s">
        <v>88</v>
      </c>
      <c r="E27" s="4">
        <v>1</v>
      </c>
      <c r="F27" s="4"/>
      <c r="G27" s="11"/>
      <c r="H27" s="4" t="s">
        <v>89</v>
      </c>
    </row>
    <row r="28" spans="1:8" ht="21" customHeight="1">
      <c r="A28" s="4"/>
      <c r="B28" s="4"/>
      <c r="C28" s="4" t="s">
        <v>823</v>
      </c>
      <c r="D28" s="4" t="s">
        <v>88</v>
      </c>
      <c r="E28" s="4">
        <v>1</v>
      </c>
      <c r="F28" s="4"/>
      <c r="G28" s="11"/>
      <c r="H28" s="4" t="s">
        <v>89</v>
      </c>
    </row>
    <row r="29" spans="1:8" ht="28" customHeight="1">
      <c r="A29" s="4">
        <v>11</v>
      </c>
      <c r="B29" s="4" t="s">
        <v>93</v>
      </c>
      <c r="C29" s="4" t="s">
        <v>94</v>
      </c>
      <c r="D29" s="4" t="s">
        <v>88</v>
      </c>
      <c r="E29" s="4">
        <v>1</v>
      </c>
      <c r="F29" s="4">
        <v>950</v>
      </c>
      <c r="G29" s="11">
        <v>950</v>
      </c>
      <c r="H29" s="4" t="s">
        <v>89</v>
      </c>
    </row>
    <row r="30" spans="1:8" ht="21" customHeight="1">
      <c r="A30" s="4"/>
      <c r="B30" s="4"/>
      <c r="C30" s="4" t="s">
        <v>95</v>
      </c>
      <c r="D30" s="4" t="s">
        <v>88</v>
      </c>
      <c r="E30" s="4">
        <v>5</v>
      </c>
      <c r="F30" s="4"/>
      <c r="G30" s="11"/>
      <c r="H30" s="4" t="s">
        <v>89</v>
      </c>
    </row>
    <row r="31" spans="1:8" ht="21" customHeight="1">
      <c r="A31" s="4"/>
      <c r="B31" s="4"/>
      <c r="C31" s="4" t="s">
        <v>96</v>
      </c>
      <c r="D31" s="4" t="s">
        <v>88</v>
      </c>
      <c r="E31" s="4">
        <v>1</v>
      </c>
      <c r="F31" s="4"/>
      <c r="G31" s="11"/>
      <c r="H31" s="4" t="s">
        <v>89</v>
      </c>
    </row>
    <row r="32" spans="1:8" ht="21" customHeight="1">
      <c r="A32" s="4"/>
      <c r="B32" s="4"/>
      <c r="C32" s="4" t="s">
        <v>97</v>
      </c>
      <c r="D32" s="4" t="s">
        <v>88</v>
      </c>
      <c r="E32" s="4">
        <v>1</v>
      </c>
      <c r="F32" s="4"/>
      <c r="G32" s="11"/>
      <c r="H32" s="4" t="s">
        <v>89</v>
      </c>
    </row>
    <row r="33" spans="1:10" ht="21" customHeight="1">
      <c r="A33" s="4"/>
      <c r="B33" s="4"/>
      <c r="C33" s="4" t="s">
        <v>98</v>
      </c>
      <c r="D33" s="4" t="s">
        <v>88</v>
      </c>
      <c r="E33" s="4">
        <v>3</v>
      </c>
      <c r="F33" s="4"/>
      <c r="G33" s="11"/>
      <c r="H33" s="4" t="s">
        <v>89</v>
      </c>
    </row>
    <row r="34" spans="1:10" ht="21" customHeight="1">
      <c r="A34" s="4"/>
      <c r="B34" s="4"/>
      <c r="C34" s="4" t="s">
        <v>99</v>
      </c>
      <c r="D34" s="4" t="s">
        <v>88</v>
      </c>
      <c r="E34" s="4">
        <v>1</v>
      </c>
      <c r="F34" s="4"/>
      <c r="G34" s="11"/>
      <c r="H34" s="4" t="s">
        <v>89</v>
      </c>
    </row>
    <row r="35" spans="1:10" ht="21" customHeight="1">
      <c r="A35" s="4"/>
      <c r="B35" s="4"/>
      <c r="C35" s="4" t="s">
        <v>100</v>
      </c>
      <c r="D35" s="4" t="s">
        <v>88</v>
      </c>
      <c r="E35" s="4">
        <v>2</v>
      </c>
      <c r="F35" s="4"/>
      <c r="G35" s="11"/>
      <c r="H35" s="4" t="s">
        <v>89</v>
      </c>
    </row>
    <row r="36" spans="1:10" ht="21" customHeight="1">
      <c r="A36" s="4"/>
      <c r="B36" s="4"/>
      <c r="C36" s="4" t="s">
        <v>101</v>
      </c>
      <c r="D36" s="4" t="s">
        <v>88</v>
      </c>
      <c r="E36" s="4">
        <v>1</v>
      </c>
      <c r="F36" s="4"/>
      <c r="G36" s="11"/>
      <c r="H36" s="4" t="s">
        <v>89</v>
      </c>
    </row>
    <row r="37" spans="1:10" ht="21" customHeight="1">
      <c r="A37" s="239" t="s">
        <v>102</v>
      </c>
      <c r="B37" s="239"/>
      <c r="C37" s="240"/>
      <c r="D37" s="240"/>
      <c r="E37" s="240"/>
      <c r="F37" s="240"/>
      <c r="G37" s="14">
        <f>SUM(G7:G29)</f>
        <v>11500</v>
      </c>
      <c r="H37" s="15"/>
    </row>
    <row r="38" spans="1:10" s="1" customFormat="1" ht="12" customHeight="1">
      <c r="A38" s="258" t="s">
        <v>103</v>
      </c>
      <c r="B38" s="258"/>
      <c r="C38" s="258"/>
      <c r="D38" s="258"/>
      <c r="E38" s="258"/>
      <c r="F38" s="258"/>
      <c r="G38" s="258"/>
      <c r="H38" s="258"/>
    </row>
    <row r="39" spans="1:10" s="1" customFormat="1" ht="12" customHeight="1">
      <c r="A39" s="258" t="s">
        <v>104</v>
      </c>
      <c r="B39" s="258"/>
      <c r="C39" s="258"/>
      <c r="D39" s="258"/>
      <c r="E39" s="258"/>
      <c r="F39" s="258"/>
      <c r="G39" s="258"/>
      <c r="H39" s="258"/>
    </row>
    <row r="40" spans="1:10" s="1" customFormat="1" ht="15" customHeight="1">
      <c r="A40" s="258" t="s">
        <v>105</v>
      </c>
      <c r="B40" s="258"/>
      <c r="C40" s="9"/>
      <c r="D40" s="258" t="s">
        <v>106</v>
      </c>
      <c r="E40" s="258"/>
      <c r="F40" s="258"/>
      <c r="G40" s="258"/>
      <c r="H40" s="258"/>
    </row>
    <row r="41" spans="1:10" s="1" customFormat="1" ht="15" customHeight="1">
      <c r="A41" s="258" t="s">
        <v>107</v>
      </c>
      <c r="B41" s="258"/>
      <c r="C41" s="9"/>
      <c r="D41" s="258" t="s">
        <v>107</v>
      </c>
      <c r="E41" s="258"/>
      <c r="F41" s="258"/>
      <c r="G41" s="258"/>
      <c r="H41" s="258"/>
      <c r="J41" s="16"/>
    </row>
    <row r="42" spans="1:10" s="1" customFormat="1" ht="15" customHeight="1">
      <c r="A42" s="258" t="s">
        <v>108</v>
      </c>
      <c r="B42" s="258"/>
      <c r="C42" s="9"/>
      <c r="D42" s="258" t="s">
        <v>108</v>
      </c>
      <c r="E42" s="258"/>
      <c r="F42" s="258"/>
      <c r="G42" s="258"/>
      <c r="H42" s="258"/>
    </row>
  </sheetData>
  <mergeCells count="19">
    <mergeCell ref="A42:B42"/>
    <mergeCell ref="D42:H42"/>
    <mergeCell ref="A38:H38"/>
    <mergeCell ref="A39:H39"/>
    <mergeCell ref="A40:B40"/>
    <mergeCell ref="D40:H40"/>
    <mergeCell ref="A41:B41"/>
    <mergeCell ref="D41:H41"/>
    <mergeCell ref="A5:B5"/>
    <mergeCell ref="C5:F5"/>
    <mergeCell ref="G5:H5"/>
    <mergeCell ref="A37:B37"/>
    <mergeCell ref="C37:F37"/>
    <mergeCell ref="A1:H1"/>
    <mergeCell ref="A2:H2"/>
    <mergeCell ref="A3:B3"/>
    <mergeCell ref="C3:F3"/>
    <mergeCell ref="A4:B4"/>
    <mergeCell ref="C4:F4"/>
  </mergeCells>
  <phoneticPr fontId="61" type="noConversion"/>
  <pageMargins left="0.7" right="0.7" top="0.75" bottom="0.75" header="0.3" footer="0.3"/>
  <pageSetup paperSize="9" scale="86" fitToHeight="0"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election activeCell="G17" sqref="G17"/>
    </sheetView>
  </sheetViews>
  <sheetFormatPr baseColWidth="10" defaultColWidth="9" defaultRowHeight="14"/>
  <sheetData/>
  <phoneticPr fontId="61"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7"/>
  <sheetViews>
    <sheetView topLeftCell="A8" workbookViewId="0">
      <selection activeCell="E17" sqref="E17"/>
    </sheetView>
  </sheetViews>
  <sheetFormatPr baseColWidth="10" defaultColWidth="9.33203125" defaultRowHeight="15"/>
  <cols>
    <col min="1" max="1" width="5" style="60" customWidth="1"/>
    <col min="2" max="2" width="20" style="60" customWidth="1"/>
    <col min="3" max="3" width="22.1640625" style="60" customWidth="1"/>
    <col min="4" max="4" width="5" style="60" customWidth="1"/>
    <col min="5" max="6" width="8.1640625" style="60" customWidth="1"/>
    <col min="7" max="7" width="9.6640625" style="60" customWidth="1"/>
    <col min="8" max="8" width="19.33203125" style="60" customWidth="1"/>
    <col min="9" max="16384" width="9.33203125" style="60"/>
  </cols>
  <sheetData>
    <row r="1" spans="1:8" ht="20" customHeight="1">
      <c r="A1" s="217" t="s">
        <v>61</v>
      </c>
      <c r="B1" s="218"/>
      <c r="C1" s="218"/>
      <c r="D1" s="218"/>
      <c r="E1" s="218"/>
      <c r="F1" s="218"/>
      <c r="G1" s="218"/>
      <c r="H1" s="218"/>
    </row>
    <row r="2" spans="1:8" ht="20" customHeight="1">
      <c r="A2" s="219" t="s">
        <v>62</v>
      </c>
      <c r="B2" s="219"/>
      <c r="C2" s="219"/>
      <c r="D2" s="219"/>
      <c r="E2" s="219"/>
      <c r="F2" s="219"/>
      <c r="G2" s="219"/>
      <c r="H2" s="219"/>
    </row>
    <row r="3" spans="1:8" ht="20" customHeight="1">
      <c r="A3" s="220" t="s">
        <v>63</v>
      </c>
      <c r="B3" s="220"/>
      <c r="C3" s="220" t="s">
        <v>64</v>
      </c>
      <c r="D3" s="220"/>
      <c r="E3" s="220"/>
      <c r="F3" s="220"/>
      <c r="G3" s="65"/>
      <c r="H3" s="65"/>
    </row>
    <row r="4" spans="1:8" ht="20" customHeight="1">
      <c r="A4" s="220" t="s">
        <v>65</v>
      </c>
      <c r="B4" s="220"/>
      <c r="C4" s="220" t="s">
        <v>66</v>
      </c>
      <c r="D4" s="220"/>
      <c r="E4" s="220"/>
      <c r="F4" s="220"/>
      <c r="G4" s="65"/>
      <c r="H4" s="65"/>
    </row>
    <row r="5" spans="1:8" ht="20" customHeight="1">
      <c r="A5" s="220" t="s">
        <v>67</v>
      </c>
      <c r="B5" s="220"/>
      <c r="C5" s="220" t="s">
        <v>68</v>
      </c>
      <c r="D5" s="220"/>
      <c r="E5" s="220"/>
      <c r="F5" s="220"/>
      <c r="G5" s="220" t="s">
        <v>69</v>
      </c>
      <c r="H5" s="220"/>
    </row>
    <row r="6" spans="1:8" ht="20" customHeight="1">
      <c r="A6" s="61" t="s">
        <v>70</v>
      </c>
      <c r="B6" s="61" t="s">
        <v>71</v>
      </c>
      <c r="C6" s="61" t="s">
        <v>72</v>
      </c>
      <c r="D6" s="61" t="s">
        <v>73</v>
      </c>
      <c r="E6" s="61" t="s">
        <v>74</v>
      </c>
      <c r="F6" s="61" t="s">
        <v>75</v>
      </c>
      <c r="G6" s="61" t="s">
        <v>76</v>
      </c>
      <c r="H6" s="61" t="s">
        <v>12</v>
      </c>
    </row>
    <row r="7" spans="1:8" ht="20" customHeight="1">
      <c r="A7" s="152">
        <v>1</v>
      </c>
      <c r="B7" s="4" t="s">
        <v>77</v>
      </c>
      <c r="C7" s="4" t="s">
        <v>78</v>
      </c>
      <c r="D7" s="4" t="s">
        <v>79</v>
      </c>
      <c r="E7" s="4">
        <v>26</v>
      </c>
      <c r="F7" s="4">
        <v>79</v>
      </c>
      <c r="G7" s="4">
        <f t="shared" ref="G7:G13" si="0">F7*E7</f>
        <v>2054</v>
      </c>
      <c r="H7" s="4"/>
    </row>
    <row r="8" spans="1:8" ht="20" customHeight="1">
      <c r="A8" s="152">
        <v>2</v>
      </c>
      <c r="B8" s="88" t="s">
        <v>80</v>
      </c>
      <c r="C8" s="75" t="s">
        <v>81</v>
      </c>
      <c r="D8" s="75" t="s">
        <v>82</v>
      </c>
      <c r="E8" s="75">
        <v>15</v>
      </c>
      <c r="F8" s="4">
        <v>70</v>
      </c>
      <c r="G8" s="4">
        <f t="shared" si="0"/>
        <v>1050</v>
      </c>
      <c r="H8" s="25" t="s">
        <v>83</v>
      </c>
    </row>
    <row r="9" spans="1:8" ht="20" customHeight="1">
      <c r="A9" s="152">
        <v>3</v>
      </c>
      <c r="B9" s="88" t="s">
        <v>80</v>
      </c>
      <c r="C9" s="75" t="s">
        <v>84</v>
      </c>
      <c r="D9" s="75" t="s">
        <v>82</v>
      </c>
      <c r="E9" s="75">
        <v>9</v>
      </c>
      <c r="F9" s="4">
        <v>65</v>
      </c>
      <c r="G9" s="4">
        <f t="shared" si="0"/>
        <v>585</v>
      </c>
      <c r="H9" s="25" t="s">
        <v>83</v>
      </c>
    </row>
    <row r="10" spans="1:8" ht="20" customHeight="1">
      <c r="A10" s="152">
        <v>4</v>
      </c>
      <c r="B10" s="88" t="s">
        <v>80</v>
      </c>
      <c r="C10" s="75" t="s">
        <v>85</v>
      </c>
      <c r="D10" s="75" t="s">
        <v>82</v>
      </c>
      <c r="E10" s="75">
        <v>9</v>
      </c>
      <c r="F10" s="4">
        <v>65</v>
      </c>
      <c r="G10" s="4">
        <f t="shared" si="0"/>
        <v>585</v>
      </c>
      <c r="H10" s="25" t="s">
        <v>83</v>
      </c>
    </row>
    <row r="11" spans="1:8" ht="20" customHeight="1">
      <c r="A11" s="152">
        <v>5</v>
      </c>
      <c r="B11" s="88" t="s">
        <v>86</v>
      </c>
      <c r="C11" s="88" t="s">
        <v>87</v>
      </c>
      <c r="D11" s="88" t="s">
        <v>88</v>
      </c>
      <c r="E11" s="88">
        <v>60</v>
      </c>
      <c r="F11" s="4">
        <v>18</v>
      </c>
      <c r="G11" s="4">
        <f t="shared" si="0"/>
        <v>1080</v>
      </c>
      <c r="H11" s="4" t="s">
        <v>89</v>
      </c>
    </row>
    <row r="12" spans="1:8" ht="20" customHeight="1">
      <c r="A12" s="152">
        <v>6</v>
      </c>
      <c r="B12" s="12" t="s">
        <v>90</v>
      </c>
      <c r="C12" s="12" t="s">
        <v>91</v>
      </c>
      <c r="D12" s="4" t="s">
        <v>88</v>
      </c>
      <c r="E12" s="12">
        <v>1</v>
      </c>
      <c r="F12" s="12">
        <v>40</v>
      </c>
      <c r="G12" s="4">
        <f t="shared" si="0"/>
        <v>40</v>
      </c>
      <c r="H12" s="4" t="s">
        <v>89</v>
      </c>
    </row>
    <row r="13" spans="1:8" ht="20" customHeight="1">
      <c r="A13" s="152">
        <v>7</v>
      </c>
      <c r="B13" s="153" t="s">
        <v>92</v>
      </c>
      <c r="C13" s="153"/>
      <c r="D13" s="153" t="s">
        <v>88</v>
      </c>
      <c r="E13" s="153">
        <v>2</v>
      </c>
      <c r="F13" s="154">
        <v>4</v>
      </c>
      <c r="G13" s="155">
        <f t="shared" si="0"/>
        <v>8</v>
      </c>
      <c r="H13" s="12"/>
    </row>
    <row r="14" spans="1:8" ht="20" customHeight="1">
      <c r="A14" s="223">
        <v>8</v>
      </c>
      <c r="B14" s="4" t="s">
        <v>93</v>
      </c>
      <c r="C14" s="4" t="s">
        <v>94</v>
      </c>
      <c r="D14" s="4" t="s">
        <v>88</v>
      </c>
      <c r="E14" s="4">
        <v>1</v>
      </c>
      <c r="F14" s="4">
        <v>950</v>
      </c>
      <c r="G14" s="11">
        <v>950</v>
      </c>
      <c r="H14" s="4" t="s">
        <v>89</v>
      </c>
    </row>
    <row r="15" spans="1:8" ht="20" customHeight="1">
      <c r="A15" s="224"/>
      <c r="B15" s="4"/>
      <c r="C15" s="4" t="s">
        <v>95</v>
      </c>
      <c r="D15" s="4" t="s">
        <v>88</v>
      </c>
      <c r="E15" s="4">
        <v>5</v>
      </c>
      <c r="F15" s="4"/>
      <c r="G15" s="11"/>
      <c r="H15" s="4" t="s">
        <v>89</v>
      </c>
    </row>
    <row r="16" spans="1:8" ht="20" customHeight="1">
      <c r="A16" s="224"/>
      <c r="B16" s="4"/>
      <c r="C16" s="4" t="s">
        <v>96</v>
      </c>
      <c r="D16" s="4" t="s">
        <v>88</v>
      </c>
      <c r="E16" s="4">
        <v>1</v>
      </c>
      <c r="F16" s="4"/>
      <c r="G16" s="11"/>
      <c r="H16" s="4" t="s">
        <v>89</v>
      </c>
    </row>
    <row r="17" spans="1:8" ht="20" customHeight="1">
      <c r="A17" s="224"/>
      <c r="B17" s="4"/>
      <c r="C17" s="4" t="s">
        <v>97</v>
      </c>
      <c r="D17" s="4" t="s">
        <v>88</v>
      </c>
      <c r="E17" s="4">
        <v>1</v>
      </c>
      <c r="F17" s="4"/>
      <c r="G17" s="11"/>
      <c r="H17" s="4" t="s">
        <v>89</v>
      </c>
    </row>
    <row r="18" spans="1:8" ht="20" customHeight="1">
      <c r="A18" s="224"/>
      <c r="B18" s="4"/>
      <c r="C18" s="4" t="s">
        <v>98</v>
      </c>
      <c r="D18" s="4" t="s">
        <v>88</v>
      </c>
      <c r="E18" s="4">
        <v>3</v>
      </c>
      <c r="F18" s="4"/>
      <c r="G18" s="11"/>
      <c r="H18" s="4" t="s">
        <v>89</v>
      </c>
    </row>
    <row r="19" spans="1:8" ht="20" customHeight="1">
      <c r="A19" s="224"/>
      <c r="B19" s="4"/>
      <c r="C19" s="4" t="s">
        <v>99</v>
      </c>
      <c r="D19" s="4" t="s">
        <v>88</v>
      </c>
      <c r="E19" s="4">
        <v>1</v>
      </c>
      <c r="F19" s="4"/>
      <c r="G19" s="11"/>
      <c r="H19" s="4" t="s">
        <v>89</v>
      </c>
    </row>
    <row r="20" spans="1:8" ht="20" customHeight="1">
      <c r="A20" s="224"/>
      <c r="B20" s="4"/>
      <c r="C20" s="4" t="s">
        <v>100</v>
      </c>
      <c r="D20" s="4" t="s">
        <v>88</v>
      </c>
      <c r="E20" s="4">
        <v>2</v>
      </c>
      <c r="F20" s="4"/>
      <c r="G20" s="11"/>
      <c r="H20" s="4" t="s">
        <v>89</v>
      </c>
    </row>
    <row r="21" spans="1:8" ht="20" customHeight="1">
      <c r="A21" s="225"/>
      <c r="B21" s="4"/>
      <c r="C21" s="4" t="s">
        <v>101</v>
      </c>
      <c r="D21" s="4" t="s">
        <v>88</v>
      </c>
      <c r="E21" s="4">
        <v>1</v>
      </c>
      <c r="F21" s="4"/>
      <c r="G21" s="11"/>
      <c r="H21" s="4" t="s">
        <v>89</v>
      </c>
    </row>
    <row r="22" spans="1:8">
      <c r="A22" s="221" t="s">
        <v>102</v>
      </c>
      <c r="B22" s="221"/>
      <c r="C22" s="222"/>
      <c r="D22" s="222"/>
      <c r="E22" s="222"/>
      <c r="F22" s="222"/>
      <c r="G22" s="64">
        <f>SUM(G7:G21)</f>
        <v>6352</v>
      </c>
      <c r="H22" s="68"/>
    </row>
    <row r="23" spans="1:8">
      <c r="A23" s="220" t="s">
        <v>103</v>
      </c>
      <c r="B23" s="220"/>
      <c r="C23" s="220"/>
      <c r="D23" s="220"/>
      <c r="E23" s="220"/>
      <c r="F23" s="220"/>
      <c r="G23" s="220"/>
      <c r="H23" s="220"/>
    </row>
    <row r="24" spans="1:8">
      <c r="A24" s="220" t="s">
        <v>104</v>
      </c>
      <c r="B24" s="220"/>
      <c r="C24" s="220"/>
      <c r="D24" s="220"/>
      <c r="E24" s="220"/>
      <c r="F24" s="220"/>
      <c r="G24" s="220"/>
      <c r="H24" s="220"/>
    </row>
    <row r="25" spans="1:8">
      <c r="A25" s="220" t="s">
        <v>105</v>
      </c>
      <c r="B25" s="220"/>
      <c r="C25" s="65"/>
      <c r="D25" s="220" t="s">
        <v>106</v>
      </c>
      <c r="E25" s="220"/>
      <c r="F25" s="220"/>
      <c r="G25" s="220"/>
      <c r="H25" s="220"/>
    </row>
    <row r="26" spans="1:8">
      <c r="A26" s="220" t="s">
        <v>107</v>
      </c>
      <c r="B26" s="220"/>
      <c r="C26" s="65"/>
      <c r="D26" s="220" t="s">
        <v>107</v>
      </c>
      <c r="E26" s="220"/>
      <c r="F26" s="220"/>
      <c r="G26" s="220"/>
      <c r="H26" s="220"/>
    </row>
    <row r="27" spans="1:8">
      <c r="A27" s="220" t="s">
        <v>108</v>
      </c>
      <c r="B27" s="220"/>
      <c r="C27" s="65"/>
      <c r="D27" s="220" t="s">
        <v>108</v>
      </c>
      <c r="E27" s="220"/>
      <c r="F27" s="220"/>
      <c r="G27" s="220"/>
      <c r="H27" s="220"/>
    </row>
  </sheetData>
  <mergeCells count="20">
    <mergeCell ref="A27:B27"/>
    <mergeCell ref="D27:H27"/>
    <mergeCell ref="A14:A21"/>
    <mergeCell ref="A23:H23"/>
    <mergeCell ref="A24:H24"/>
    <mergeCell ref="A25:B25"/>
    <mergeCell ref="D25:H25"/>
    <mergeCell ref="A26:B26"/>
    <mergeCell ref="D26:H26"/>
    <mergeCell ref="A5:B5"/>
    <mergeCell ref="C5:F5"/>
    <mergeCell ref="G5:H5"/>
    <mergeCell ref="A22:B22"/>
    <mergeCell ref="C22:F22"/>
    <mergeCell ref="A1:H1"/>
    <mergeCell ref="A2:H2"/>
    <mergeCell ref="A3:B3"/>
    <mergeCell ref="C3:F3"/>
    <mergeCell ref="A4:B4"/>
    <mergeCell ref="C4:F4"/>
  </mergeCells>
  <phoneticPr fontId="61" type="noConversion"/>
  <pageMargins left="0.7" right="0.7" top="0.75" bottom="0.75" header="0.3" footer="0.3"/>
  <pageSetup paperSize="9" scale="89"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9"/>
  <sheetViews>
    <sheetView topLeftCell="A22" workbookViewId="0">
      <selection activeCell="D27" sqref="D27"/>
    </sheetView>
  </sheetViews>
  <sheetFormatPr baseColWidth="10" defaultColWidth="9.33203125" defaultRowHeight="15"/>
  <cols>
    <col min="1" max="1" width="5" style="60" customWidth="1"/>
    <col min="2" max="2" width="20" style="60" customWidth="1"/>
    <col min="3" max="3" width="22.1640625" style="60" customWidth="1"/>
    <col min="4" max="4" width="5" style="60" customWidth="1"/>
    <col min="5" max="7" width="8.1640625" style="60" customWidth="1"/>
    <col min="8" max="8" width="20" style="60" customWidth="1"/>
    <col min="9" max="16384" width="9.33203125" style="60"/>
  </cols>
  <sheetData>
    <row r="1" spans="1:8" ht="20" customHeight="1">
      <c r="A1" s="217" t="s">
        <v>61</v>
      </c>
      <c r="B1" s="218"/>
      <c r="C1" s="218"/>
      <c r="D1" s="218"/>
      <c r="E1" s="218"/>
      <c r="F1" s="218"/>
      <c r="G1" s="218"/>
      <c r="H1" s="218"/>
    </row>
    <row r="2" spans="1:8" ht="20" customHeight="1">
      <c r="A2" s="226" t="s">
        <v>62</v>
      </c>
      <c r="B2" s="226"/>
      <c r="C2" s="226"/>
      <c r="D2" s="226"/>
      <c r="E2" s="226"/>
      <c r="F2" s="226"/>
      <c r="G2" s="226"/>
      <c r="H2" s="226"/>
    </row>
    <row r="3" spans="1:8" ht="20" customHeight="1">
      <c r="A3" s="220" t="s">
        <v>63</v>
      </c>
      <c r="B3" s="220"/>
      <c r="C3" s="220" t="s">
        <v>109</v>
      </c>
      <c r="D3" s="220"/>
      <c r="E3" s="220"/>
      <c r="F3" s="220"/>
      <c r="G3" s="65"/>
      <c r="H3" s="65"/>
    </row>
    <row r="4" spans="1:8" ht="20" customHeight="1">
      <c r="A4" s="220" t="s">
        <v>110</v>
      </c>
      <c r="B4" s="220"/>
      <c r="C4" s="220" t="s">
        <v>111</v>
      </c>
      <c r="D4" s="220"/>
      <c r="E4" s="220"/>
      <c r="F4" s="220"/>
      <c r="G4" s="65"/>
      <c r="H4" s="65"/>
    </row>
    <row r="5" spans="1:8" ht="20" customHeight="1">
      <c r="A5" s="220" t="s">
        <v>112</v>
      </c>
      <c r="B5" s="220"/>
      <c r="C5" s="220" t="s">
        <v>68</v>
      </c>
      <c r="D5" s="220"/>
      <c r="E5" s="220"/>
      <c r="F5" s="220"/>
      <c r="G5" s="220" t="s">
        <v>113</v>
      </c>
      <c r="H5" s="220"/>
    </row>
    <row r="6" spans="1:8" ht="20" customHeight="1">
      <c r="A6" s="61" t="s">
        <v>70</v>
      </c>
      <c r="B6" s="61" t="s">
        <v>71</v>
      </c>
      <c r="C6" s="61" t="s">
        <v>72</v>
      </c>
      <c r="D6" s="61" t="s">
        <v>73</v>
      </c>
      <c r="E6" s="61" t="s">
        <v>74</v>
      </c>
      <c r="F6" s="61" t="s">
        <v>75</v>
      </c>
      <c r="G6" s="61" t="s">
        <v>76</v>
      </c>
      <c r="H6" s="61" t="s">
        <v>12</v>
      </c>
    </row>
    <row r="7" spans="1:8" ht="20" customHeight="1">
      <c r="A7" s="4">
        <v>1</v>
      </c>
      <c r="B7" s="88" t="s">
        <v>80</v>
      </c>
      <c r="C7" s="75" t="s">
        <v>81</v>
      </c>
      <c r="D7" s="75" t="s">
        <v>82</v>
      </c>
      <c r="E7" s="75">
        <v>10</v>
      </c>
      <c r="F7" s="75">
        <v>65</v>
      </c>
      <c r="G7" s="4">
        <f t="shared" ref="G7:G20" si="0">F7*E7</f>
        <v>650</v>
      </c>
      <c r="H7" s="25" t="s">
        <v>83</v>
      </c>
    </row>
    <row r="8" spans="1:8" ht="20" customHeight="1">
      <c r="A8" s="4">
        <v>2</v>
      </c>
      <c r="B8" s="98" t="s">
        <v>114</v>
      </c>
      <c r="C8" s="75" t="s">
        <v>115</v>
      </c>
      <c r="D8" s="75" t="s">
        <v>88</v>
      </c>
      <c r="E8" s="12">
        <v>34</v>
      </c>
      <c r="F8" s="75">
        <v>17</v>
      </c>
      <c r="G8" s="4">
        <f t="shared" si="0"/>
        <v>578</v>
      </c>
      <c r="H8" s="4" t="s">
        <v>89</v>
      </c>
    </row>
    <row r="9" spans="1:8" ht="20" customHeight="1">
      <c r="A9" s="4">
        <v>3</v>
      </c>
      <c r="B9" s="88" t="s">
        <v>116</v>
      </c>
      <c r="C9" s="12" t="s">
        <v>117</v>
      </c>
      <c r="D9" s="88" t="s">
        <v>118</v>
      </c>
      <c r="E9" s="88">
        <v>4</v>
      </c>
      <c r="F9" s="75">
        <v>6</v>
      </c>
      <c r="G9" s="4">
        <f t="shared" si="0"/>
        <v>24</v>
      </c>
      <c r="H9" s="12" t="s">
        <v>119</v>
      </c>
    </row>
    <row r="10" spans="1:8" ht="20" customHeight="1">
      <c r="A10" s="4">
        <v>4</v>
      </c>
      <c r="B10" s="88" t="s">
        <v>120</v>
      </c>
      <c r="C10" s="88" t="s">
        <v>121</v>
      </c>
      <c r="D10" s="88" t="s">
        <v>88</v>
      </c>
      <c r="E10" s="88">
        <v>10</v>
      </c>
      <c r="F10" s="88">
        <v>0.5</v>
      </c>
      <c r="G10" s="4">
        <f t="shared" si="0"/>
        <v>5</v>
      </c>
      <c r="H10" s="12" t="s">
        <v>119</v>
      </c>
    </row>
    <row r="11" spans="1:8" ht="20" customHeight="1">
      <c r="A11" s="4">
        <v>5</v>
      </c>
      <c r="B11" s="63" t="s">
        <v>122</v>
      </c>
      <c r="C11" s="4" t="s">
        <v>123</v>
      </c>
      <c r="D11" s="4" t="s">
        <v>88</v>
      </c>
      <c r="E11" s="58">
        <v>40</v>
      </c>
      <c r="F11" s="58">
        <v>12</v>
      </c>
      <c r="G11" s="4">
        <f t="shared" si="0"/>
        <v>480</v>
      </c>
      <c r="H11" s="12" t="s">
        <v>119</v>
      </c>
    </row>
    <row r="12" spans="1:8" ht="20" customHeight="1">
      <c r="A12" s="4">
        <v>6</v>
      </c>
      <c r="B12" s="63" t="s">
        <v>124</v>
      </c>
      <c r="C12" s="4" t="s">
        <v>125</v>
      </c>
      <c r="D12" s="4" t="s">
        <v>88</v>
      </c>
      <c r="E12" s="58">
        <v>40</v>
      </c>
      <c r="F12" s="58">
        <v>10</v>
      </c>
      <c r="G12" s="4">
        <f t="shared" si="0"/>
        <v>400</v>
      </c>
      <c r="H12" s="12" t="s">
        <v>119</v>
      </c>
    </row>
    <row r="13" spans="1:8" ht="20" customHeight="1">
      <c r="A13" s="4">
        <v>7</v>
      </c>
      <c r="B13" s="63" t="s">
        <v>126</v>
      </c>
      <c r="C13" s="150"/>
      <c r="D13" s="4" t="s">
        <v>88</v>
      </c>
      <c r="E13" s="92">
        <v>60</v>
      </c>
      <c r="F13" s="92">
        <v>2.5</v>
      </c>
      <c r="G13" s="4">
        <f t="shared" si="0"/>
        <v>150</v>
      </c>
      <c r="H13" s="12" t="s">
        <v>119</v>
      </c>
    </row>
    <row r="14" spans="1:8">
      <c r="A14" s="4">
        <v>8</v>
      </c>
      <c r="B14" s="12" t="s">
        <v>127</v>
      </c>
      <c r="C14" s="12" t="s">
        <v>128</v>
      </c>
      <c r="D14" s="4" t="s">
        <v>88</v>
      </c>
      <c r="E14" s="12">
        <v>40</v>
      </c>
      <c r="F14" s="12">
        <v>6</v>
      </c>
      <c r="G14" s="4">
        <f t="shared" si="0"/>
        <v>240</v>
      </c>
      <c r="H14" s="12" t="s">
        <v>119</v>
      </c>
    </row>
    <row r="15" spans="1:8">
      <c r="A15" s="4">
        <v>9</v>
      </c>
      <c r="B15" s="92" t="s">
        <v>129</v>
      </c>
      <c r="C15" s="92"/>
      <c r="D15" s="92" t="s">
        <v>130</v>
      </c>
      <c r="E15" s="92">
        <v>1</v>
      </c>
      <c r="F15" s="92">
        <v>30</v>
      </c>
      <c r="G15" s="4">
        <f t="shared" si="0"/>
        <v>30</v>
      </c>
      <c r="H15" s="12" t="s">
        <v>119</v>
      </c>
    </row>
    <row r="16" spans="1:8">
      <c r="A16" s="4">
        <v>10</v>
      </c>
      <c r="B16" s="92" t="s">
        <v>131</v>
      </c>
      <c r="C16" s="92" t="s">
        <v>132</v>
      </c>
      <c r="D16" s="92" t="s">
        <v>133</v>
      </c>
      <c r="E16" s="92">
        <v>4</v>
      </c>
      <c r="F16" s="92">
        <v>10</v>
      </c>
      <c r="G16" s="4">
        <f t="shared" si="0"/>
        <v>40</v>
      </c>
      <c r="H16" s="12" t="s">
        <v>119</v>
      </c>
    </row>
    <row r="17" spans="1:8">
      <c r="A17" s="4">
        <v>11</v>
      </c>
      <c r="B17" s="12" t="s">
        <v>90</v>
      </c>
      <c r="C17" s="12" t="s">
        <v>134</v>
      </c>
      <c r="D17" s="4" t="s">
        <v>88</v>
      </c>
      <c r="E17" s="12">
        <v>1</v>
      </c>
      <c r="F17" s="12">
        <v>100</v>
      </c>
      <c r="G17" s="4">
        <f t="shared" si="0"/>
        <v>100</v>
      </c>
      <c r="H17" s="12" t="s">
        <v>119</v>
      </c>
    </row>
    <row r="18" spans="1:8">
      <c r="A18" s="4">
        <v>12</v>
      </c>
      <c r="B18" s="12" t="s">
        <v>135</v>
      </c>
      <c r="C18" s="12" t="s">
        <v>136</v>
      </c>
      <c r="D18" s="4" t="s">
        <v>88</v>
      </c>
      <c r="E18" s="12">
        <v>2</v>
      </c>
      <c r="F18" s="12">
        <v>8</v>
      </c>
      <c r="G18" s="4">
        <f t="shared" si="0"/>
        <v>16</v>
      </c>
      <c r="H18" s="12" t="s">
        <v>119</v>
      </c>
    </row>
    <row r="19" spans="1:8">
      <c r="A19" s="4">
        <v>13</v>
      </c>
      <c r="B19" s="12" t="s">
        <v>135</v>
      </c>
      <c r="C19" s="12" t="s">
        <v>137</v>
      </c>
      <c r="D19" s="4" t="s">
        <v>88</v>
      </c>
      <c r="E19" s="12">
        <v>2</v>
      </c>
      <c r="F19" s="12">
        <v>12</v>
      </c>
      <c r="G19" s="4">
        <f t="shared" si="0"/>
        <v>24</v>
      </c>
      <c r="H19" s="12" t="s">
        <v>119</v>
      </c>
    </row>
    <row r="20" spans="1:8">
      <c r="A20" s="4">
        <v>14</v>
      </c>
      <c r="B20" s="12" t="s">
        <v>138</v>
      </c>
      <c r="C20" s="12"/>
      <c r="D20" s="12" t="s">
        <v>82</v>
      </c>
      <c r="E20" s="12">
        <v>2</v>
      </c>
      <c r="F20" s="12">
        <v>4</v>
      </c>
      <c r="G20" s="4">
        <f t="shared" si="0"/>
        <v>8</v>
      </c>
      <c r="H20" s="12" t="s">
        <v>119</v>
      </c>
    </row>
    <row r="21" spans="1:8">
      <c r="A21" s="4">
        <v>15</v>
      </c>
      <c r="B21" s="12" t="s">
        <v>139</v>
      </c>
      <c r="C21" s="12" t="s">
        <v>140</v>
      </c>
      <c r="D21" s="12" t="s">
        <v>141</v>
      </c>
      <c r="E21" s="12">
        <v>50</v>
      </c>
      <c r="F21" s="12">
        <v>1.5</v>
      </c>
      <c r="G21" s="4">
        <f>E21*F21</f>
        <v>75</v>
      </c>
      <c r="H21" s="12" t="s">
        <v>119</v>
      </c>
    </row>
    <row r="22" spans="1:8">
      <c r="A22" s="4">
        <v>16</v>
      </c>
      <c r="B22" s="12" t="s">
        <v>142</v>
      </c>
      <c r="C22" s="12" t="s">
        <v>143</v>
      </c>
      <c r="D22" s="12" t="s">
        <v>88</v>
      </c>
      <c r="E22" s="12">
        <v>4</v>
      </c>
      <c r="F22" s="12">
        <v>4</v>
      </c>
      <c r="G22" s="4">
        <f>E22*F22</f>
        <v>16</v>
      </c>
      <c r="H22" s="12" t="s">
        <v>119</v>
      </c>
    </row>
    <row r="23" spans="1:8">
      <c r="A23" s="4">
        <v>17</v>
      </c>
      <c r="B23" s="12" t="s">
        <v>144</v>
      </c>
      <c r="C23" s="12" t="s">
        <v>145</v>
      </c>
      <c r="D23" s="12" t="s">
        <v>146</v>
      </c>
      <c r="E23" s="12">
        <v>30</v>
      </c>
      <c r="F23" s="12">
        <v>1.5</v>
      </c>
      <c r="G23" s="4">
        <f>E23*F23</f>
        <v>45</v>
      </c>
      <c r="H23" s="12" t="s">
        <v>119</v>
      </c>
    </row>
    <row r="24" spans="1:8">
      <c r="A24" s="4">
        <v>18</v>
      </c>
      <c r="B24" s="12" t="s">
        <v>147</v>
      </c>
      <c r="C24" s="12" t="s">
        <v>148</v>
      </c>
      <c r="D24" s="12" t="s">
        <v>88</v>
      </c>
      <c r="E24" s="12">
        <v>1</v>
      </c>
      <c r="F24" s="12">
        <v>30</v>
      </c>
      <c r="G24" s="4">
        <f>E24*F24</f>
        <v>30</v>
      </c>
      <c r="H24" s="12" t="s">
        <v>119</v>
      </c>
    </row>
    <row r="25" spans="1:8">
      <c r="A25" s="4">
        <v>19</v>
      </c>
      <c r="B25" s="12" t="s">
        <v>149</v>
      </c>
      <c r="C25" s="12" t="s">
        <v>150</v>
      </c>
      <c r="D25" s="12" t="s">
        <v>151</v>
      </c>
      <c r="E25" s="12">
        <v>3</v>
      </c>
      <c r="F25" s="12">
        <v>5</v>
      </c>
      <c r="G25" s="12">
        <f>E25*F25</f>
        <v>15</v>
      </c>
      <c r="H25" s="12" t="s">
        <v>119</v>
      </c>
    </row>
    <row r="26" spans="1:8" ht="30">
      <c r="A26" s="227">
        <v>20</v>
      </c>
      <c r="B26" s="4" t="s">
        <v>93</v>
      </c>
      <c r="C26" s="4" t="s">
        <v>94</v>
      </c>
      <c r="D26" s="4" t="s">
        <v>88</v>
      </c>
      <c r="E26" s="4">
        <v>1</v>
      </c>
      <c r="F26" s="4">
        <v>950</v>
      </c>
      <c r="G26" s="11">
        <v>950</v>
      </c>
      <c r="H26" s="4" t="s">
        <v>89</v>
      </c>
    </row>
    <row r="27" spans="1:8" ht="30">
      <c r="A27" s="228"/>
      <c r="B27" s="4"/>
      <c r="C27" s="4" t="s">
        <v>95</v>
      </c>
      <c r="D27" s="4" t="s">
        <v>88</v>
      </c>
      <c r="E27" s="4">
        <v>5</v>
      </c>
      <c r="F27" s="4"/>
      <c r="G27" s="11"/>
      <c r="H27" s="4" t="s">
        <v>89</v>
      </c>
    </row>
    <row r="28" spans="1:8" ht="30">
      <c r="A28" s="228"/>
      <c r="B28" s="4"/>
      <c r="C28" s="4" t="s">
        <v>96</v>
      </c>
      <c r="D28" s="4" t="s">
        <v>88</v>
      </c>
      <c r="E28" s="4">
        <v>1</v>
      </c>
      <c r="F28" s="4"/>
      <c r="G28" s="11"/>
      <c r="H28" s="4" t="s">
        <v>89</v>
      </c>
    </row>
    <row r="29" spans="1:8" ht="30">
      <c r="A29" s="228"/>
      <c r="B29" s="4"/>
      <c r="C29" s="4" t="s">
        <v>97</v>
      </c>
      <c r="D29" s="4" t="s">
        <v>88</v>
      </c>
      <c r="E29" s="4">
        <v>1</v>
      </c>
      <c r="F29" s="4"/>
      <c r="G29" s="11"/>
      <c r="H29" s="4" t="s">
        <v>89</v>
      </c>
    </row>
    <row r="30" spans="1:8" ht="30">
      <c r="A30" s="228"/>
      <c r="B30" s="4"/>
      <c r="C30" s="4" t="s">
        <v>98</v>
      </c>
      <c r="D30" s="4" t="s">
        <v>88</v>
      </c>
      <c r="E30" s="4">
        <v>3</v>
      </c>
      <c r="F30" s="4"/>
      <c r="G30" s="11"/>
      <c r="H30" s="4" t="s">
        <v>89</v>
      </c>
    </row>
    <row r="31" spans="1:8" ht="30">
      <c r="A31" s="228"/>
      <c r="B31" s="4"/>
      <c r="C31" s="4" t="s">
        <v>99</v>
      </c>
      <c r="D31" s="4" t="s">
        <v>88</v>
      </c>
      <c r="E31" s="4">
        <v>1</v>
      </c>
      <c r="F31" s="4"/>
      <c r="G31" s="11"/>
      <c r="H31" s="4" t="s">
        <v>89</v>
      </c>
    </row>
    <row r="32" spans="1:8" ht="30">
      <c r="A32" s="228"/>
      <c r="B32" s="4"/>
      <c r="C32" s="4" t="s">
        <v>100</v>
      </c>
      <c r="D32" s="4" t="s">
        <v>88</v>
      </c>
      <c r="E32" s="4">
        <v>2</v>
      </c>
      <c r="F32" s="4"/>
      <c r="G32" s="11"/>
      <c r="H32" s="4" t="s">
        <v>89</v>
      </c>
    </row>
    <row r="33" spans="1:8" ht="30">
      <c r="A33" s="229"/>
      <c r="B33" s="4"/>
      <c r="C33" s="4" t="s">
        <v>101</v>
      </c>
      <c r="D33" s="4" t="s">
        <v>88</v>
      </c>
      <c r="E33" s="4">
        <v>1</v>
      </c>
      <c r="F33" s="4"/>
      <c r="G33" s="11"/>
      <c r="H33" s="4" t="s">
        <v>89</v>
      </c>
    </row>
    <row r="34" spans="1:8">
      <c r="A34" s="221" t="s">
        <v>102</v>
      </c>
      <c r="B34" s="221"/>
      <c r="C34" s="222"/>
      <c r="D34" s="222"/>
      <c r="E34" s="222"/>
      <c r="F34" s="222"/>
      <c r="G34" s="151">
        <f>SUM(G7:G33)</f>
        <v>3876</v>
      </c>
      <c r="H34" s="68"/>
    </row>
    <row r="35" spans="1:8">
      <c r="A35" s="220" t="s">
        <v>103</v>
      </c>
      <c r="B35" s="220"/>
      <c r="C35" s="220"/>
      <c r="D35" s="220"/>
      <c r="E35" s="220"/>
      <c r="F35" s="220"/>
      <c r="G35" s="220"/>
      <c r="H35" s="220"/>
    </row>
    <row r="36" spans="1:8">
      <c r="A36" s="220" t="s">
        <v>104</v>
      </c>
      <c r="B36" s="220"/>
      <c r="C36" s="220"/>
      <c r="D36" s="220"/>
      <c r="E36" s="220"/>
      <c r="F36" s="220"/>
      <c r="G36" s="220"/>
      <c r="H36" s="220"/>
    </row>
    <row r="37" spans="1:8">
      <c r="A37" s="220" t="s">
        <v>105</v>
      </c>
      <c r="B37" s="220"/>
      <c r="C37" s="65"/>
      <c r="D37" s="220" t="s">
        <v>106</v>
      </c>
      <c r="E37" s="220"/>
      <c r="F37" s="220"/>
      <c r="G37" s="220"/>
      <c r="H37" s="220"/>
    </row>
    <row r="38" spans="1:8">
      <c r="A38" s="220" t="s">
        <v>107</v>
      </c>
      <c r="B38" s="220"/>
      <c r="C38" s="65"/>
      <c r="D38" s="220" t="s">
        <v>107</v>
      </c>
      <c r="E38" s="220"/>
      <c r="F38" s="220"/>
      <c r="G38" s="220"/>
      <c r="H38" s="220"/>
    </row>
    <row r="39" spans="1:8">
      <c r="A39" s="220" t="s">
        <v>108</v>
      </c>
      <c r="B39" s="220"/>
      <c r="C39" s="65"/>
      <c r="D39" s="220" t="s">
        <v>108</v>
      </c>
      <c r="E39" s="220"/>
      <c r="F39" s="220"/>
      <c r="G39" s="220"/>
      <c r="H39" s="220"/>
    </row>
  </sheetData>
  <mergeCells count="20">
    <mergeCell ref="A39:B39"/>
    <mergeCell ref="D39:H39"/>
    <mergeCell ref="A26:A33"/>
    <mergeCell ref="A35:H35"/>
    <mergeCell ref="A36:H36"/>
    <mergeCell ref="A37:B37"/>
    <mergeCell ref="D37:H37"/>
    <mergeCell ref="A38:B38"/>
    <mergeCell ref="D38:H38"/>
    <mergeCell ref="A5:B5"/>
    <mergeCell ref="C5:F5"/>
    <mergeCell ref="G5:H5"/>
    <mergeCell ref="A34:B34"/>
    <mergeCell ref="C34:F34"/>
    <mergeCell ref="A1:H1"/>
    <mergeCell ref="A2:H2"/>
    <mergeCell ref="A3:B3"/>
    <mergeCell ref="C3:F3"/>
    <mergeCell ref="A4:B4"/>
    <mergeCell ref="C4:F4"/>
  </mergeCells>
  <phoneticPr fontId="61" type="noConversion"/>
  <pageMargins left="0.7" right="0.7" top="0.75" bottom="0.75" header="0.3" footer="0.3"/>
  <pageSetup paperSize="9" scale="92"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6"/>
  <sheetViews>
    <sheetView tabSelected="1" topLeftCell="A20" workbookViewId="0">
      <selection activeCell="K28" sqref="K28"/>
    </sheetView>
  </sheetViews>
  <sheetFormatPr baseColWidth="10" defaultColWidth="8.6640625" defaultRowHeight="14"/>
  <cols>
    <col min="1" max="1" width="4.6640625" style="146" customWidth="1"/>
    <col min="2" max="2" width="18.6640625" style="146" customWidth="1"/>
    <col min="3" max="3" width="20.6640625" style="146" customWidth="1"/>
    <col min="4" max="4" width="5.1640625" style="146" customWidth="1"/>
    <col min="5" max="6" width="8.6640625" style="146" customWidth="1"/>
    <col min="7" max="7" width="10.1640625" style="146" customWidth="1"/>
    <col min="8" max="8" width="18.6640625" style="146" customWidth="1"/>
    <col min="9" max="16384" width="8.6640625" style="146"/>
  </cols>
  <sheetData>
    <row r="1" spans="1:8" ht="21" customHeight="1">
      <c r="A1" s="230" t="s">
        <v>61</v>
      </c>
      <c r="B1" s="231"/>
      <c r="C1" s="231"/>
      <c r="D1" s="231"/>
      <c r="E1" s="231"/>
      <c r="F1" s="231"/>
      <c r="G1" s="231"/>
      <c r="H1" s="231"/>
    </row>
    <row r="2" spans="1:8" ht="14.5" customHeight="1">
      <c r="A2" s="232" t="s">
        <v>62</v>
      </c>
      <c r="B2" s="233"/>
      <c r="C2" s="233"/>
      <c r="D2" s="233"/>
      <c r="E2" s="233"/>
      <c r="F2" s="233"/>
      <c r="G2" s="233"/>
      <c r="H2" s="233"/>
    </row>
    <row r="3" spans="1:8" ht="14.5" customHeight="1">
      <c r="A3" s="234" t="s">
        <v>63</v>
      </c>
      <c r="B3" s="235"/>
      <c r="C3" s="235" t="s">
        <v>152</v>
      </c>
      <c r="D3" s="235"/>
      <c r="E3" s="235"/>
      <c r="F3" s="235"/>
      <c r="G3" s="148"/>
      <c r="H3" s="148"/>
    </row>
    <row r="4" spans="1:8" ht="14.5" customHeight="1">
      <c r="A4" s="234" t="s">
        <v>153</v>
      </c>
      <c r="B4" s="235"/>
      <c r="C4" s="235" t="s">
        <v>154</v>
      </c>
      <c r="D4" s="235"/>
      <c r="E4" s="235"/>
      <c r="F4" s="235"/>
      <c r="G4" s="148"/>
      <c r="H4" s="148"/>
    </row>
    <row r="5" spans="1:8" ht="14.5" customHeight="1">
      <c r="A5" s="236" t="s">
        <v>155</v>
      </c>
      <c r="B5" s="237"/>
      <c r="C5" s="235" t="s">
        <v>156</v>
      </c>
      <c r="D5" s="235"/>
      <c r="E5" s="235"/>
      <c r="F5" s="235"/>
      <c r="G5" s="235" t="s">
        <v>157</v>
      </c>
      <c r="H5" s="235"/>
    </row>
    <row r="6" spans="1:8" ht="21" customHeight="1">
      <c r="A6" s="12" t="s">
        <v>70</v>
      </c>
      <c r="B6" s="4" t="s">
        <v>71</v>
      </c>
      <c r="C6" s="4" t="s">
        <v>72</v>
      </c>
      <c r="D6" s="4" t="s">
        <v>73</v>
      </c>
      <c r="E6" s="4" t="s">
        <v>74</v>
      </c>
      <c r="F6" s="4" t="s">
        <v>75</v>
      </c>
      <c r="G6" s="4" t="s">
        <v>76</v>
      </c>
      <c r="H6" s="4" t="s">
        <v>12</v>
      </c>
    </row>
    <row r="7" spans="1:8" ht="21" customHeight="1">
      <c r="A7" s="12">
        <v>1</v>
      </c>
      <c r="B7" s="25" t="s">
        <v>158</v>
      </c>
      <c r="C7" s="25" t="s">
        <v>159</v>
      </c>
      <c r="D7" s="25" t="s">
        <v>88</v>
      </c>
      <c r="E7" s="25">
        <v>100</v>
      </c>
      <c r="F7" s="25">
        <v>8</v>
      </c>
      <c r="G7" s="25">
        <f t="shared" ref="G7:G40" si="0">E7*F7</f>
        <v>800</v>
      </c>
      <c r="H7" s="25" t="s">
        <v>160</v>
      </c>
    </row>
    <row r="8" spans="1:8" ht="21" customHeight="1">
      <c r="A8" s="12">
        <v>2</v>
      </c>
      <c r="B8" s="25" t="s">
        <v>161</v>
      </c>
      <c r="C8" s="25" t="s">
        <v>162</v>
      </c>
      <c r="D8" s="25" t="s">
        <v>88</v>
      </c>
      <c r="E8" s="25">
        <v>6</v>
      </c>
      <c r="F8" s="25">
        <v>5</v>
      </c>
      <c r="G8" s="25">
        <f t="shared" si="0"/>
        <v>30</v>
      </c>
      <c r="H8" s="4" t="s">
        <v>163</v>
      </c>
    </row>
    <row r="9" spans="1:8" ht="21" customHeight="1">
      <c r="A9" s="12">
        <v>3</v>
      </c>
      <c r="B9" s="4" t="s">
        <v>164</v>
      </c>
      <c r="C9" s="4" t="s">
        <v>165</v>
      </c>
      <c r="D9" s="4" t="s">
        <v>88</v>
      </c>
      <c r="E9" s="4">
        <v>1000</v>
      </c>
      <c r="F9" s="4">
        <v>2.5000000000000001E-2</v>
      </c>
      <c r="G9" s="59">
        <f t="shared" si="0"/>
        <v>25</v>
      </c>
      <c r="H9" s="12" t="s">
        <v>119</v>
      </c>
    </row>
    <row r="10" spans="1:8" ht="21" customHeight="1">
      <c r="A10" s="12">
        <v>4</v>
      </c>
      <c r="B10" s="4" t="s">
        <v>164</v>
      </c>
      <c r="C10" s="4" t="s">
        <v>166</v>
      </c>
      <c r="D10" s="4" t="s">
        <v>88</v>
      </c>
      <c r="E10" s="4">
        <v>1000</v>
      </c>
      <c r="F10" s="4">
        <v>2.5000000000000001E-2</v>
      </c>
      <c r="G10" s="59">
        <f t="shared" si="0"/>
        <v>25</v>
      </c>
      <c r="H10" s="12" t="s">
        <v>119</v>
      </c>
    </row>
    <row r="11" spans="1:8" ht="21" customHeight="1">
      <c r="A11" s="12">
        <v>5</v>
      </c>
      <c r="B11" s="4" t="s">
        <v>164</v>
      </c>
      <c r="C11" s="4" t="s">
        <v>167</v>
      </c>
      <c r="D11" s="4" t="s">
        <v>88</v>
      </c>
      <c r="E11" s="4">
        <v>1000</v>
      </c>
      <c r="F11" s="4">
        <v>2.5000000000000001E-2</v>
      </c>
      <c r="G11" s="59">
        <f t="shared" si="0"/>
        <v>25</v>
      </c>
      <c r="H11" s="12" t="s">
        <v>119</v>
      </c>
    </row>
    <row r="12" spans="1:8" ht="21" customHeight="1">
      <c r="A12" s="12">
        <v>6</v>
      </c>
      <c r="B12" s="4" t="s">
        <v>164</v>
      </c>
      <c r="C12" s="4" t="s">
        <v>168</v>
      </c>
      <c r="D12" s="4" t="s">
        <v>88</v>
      </c>
      <c r="E12" s="4">
        <v>1000</v>
      </c>
      <c r="F12" s="4">
        <v>2.5000000000000001E-2</v>
      </c>
      <c r="G12" s="59">
        <f t="shared" si="0"/>
        <v>25</v>
      </c>
      <c r="H12" s="12" t="s">
        <v>119</v>
      </c>
    </row>
    <row r="13" spans="1:8" ht="21" customHeight="1">
      <c r="A13" s="12">
        <v>7</v>
      </c>
      <c r="B13" s="4" t="s">
        <v>164</v>
      </c>
      <c r="C13" s="4" t="s">
        <v>169</v>
      </c>
      <c r="D13" s="4" t="s">
        <v>88</v>
      </c>
      <c r="E13" s="4">
        <v>1000</v>
      </c>
      <c r="F13" s="4">
        <v>2.5000000000000001E-2</v>
      </c>
      <c r="G13" s="59">
        <f t="shared" si="0"/>
        <v>25</v>
      </c>
      <c r="H13" s="12" t="s">
        <v>119</v>
      </c>
    </row>
    <row r="14" spans="1:8" ht="21" customHeight="1">
      <c r="A14" s="12">
        <v>8</v>
      </c>
      <c r="B14" s="4" t="s">
        <v>164</v>
      </c>
      <c r="C14" s="4" t="s">
        <v>170</v>
      </c>
      <c r="D14" s="4" t="s">
        <v>88</v>
      </c>
      <c r="E14" s="4">
        <v>1000</v>
      </c>
      <c r="F14" s="4">
        <v>2.5000000000000001E-2</v>
      </c>
      <c r="G14" s="59">
        <f t="shared" si="0"/>
        <v>25</v>
      </c>
      <c r="H14" s="12" t="s">
        <v>119</v>
      </c>
    </row>
    <row r="15" spans="1:8" ht="21" customHeight="1">
      <c r="A15" s="12">
        <v>9</v>
      </c>
      <c r="B15" s="4" t="s">
        <v>164</v>
      </c>
      <c r="C15" s="4" t="s">
        <v>171</v>
      </c>
      <c r="D15" s="4" t="s">
        <v>88</v>
      </c>
      <c r="E15" s="4">
        <v>1000</v>
      </c>
      <c r="F15" s="4">
        <v>2.5000000000000001E-2</v>
      </c>
      <c r="G15" s="59">
        <f t="shared" si="0"/>
        <v>25</v>
      </c>
      <c r="H15" s="12" t="s">
        <v>119</v>
      </c>
    </row>
    <row r="16" spans="1:8" ht="21" customHeight="1">
      <c r="A16" s="12">
        <v>10</v>
      </c>
      <c r="B16" s="4" t="s">
        <v>164</v>
      </c>
      <c r="C16" s="4" t="s">
        <v>172</v>
      </c>
      <c r="D16" s="4" t="s">
        <v>88</v>
      </c>
      <c r="E16" s="4">
        <v>1000</v>
      </c>
      <c r="F16" s="4">
        <v>2.5000000000000001E-2</v>
      </c>
      <c r="G16" s="59">
        <f t="shared" si="0"/>
        <v>25</v>
      </c>
      <c r="H16" s="12" t="s">
        <v>119</v>
      </c>
    </row>
    <row r="17" spans="1:8" ht="31" customHeight="1">
      <c r="A17" s="12">
        <v>11</v>
      </c>
      <c r="B17" s="25" t="s">
        <v>173</v>
      </c>
      <c r="C17" s="25" t="s">
        <v>174</v>
      </c>
      <c r="D17" s="25" t="s">
        <v>88</v>
      </c>
      <c r="E17" s="25">
        <v>1</v>
      </c>
      <c r="F17" s="25">
        <v>50</v>
      </c>
      <c r="G17" s="25">
        <f t="shared" si="0"/>
        <v>50</v>
      </c>
      <c r="H17" s="25" t="s">
        <v>175</v>
      </c>
    </row>
    <row r="18" spans="1:8" ht="32" customHeight="1">
      <c r="A18" s="12">
        <v>12</v>
      </c>
      <c r="B18" s="25" t="s">
        <v>176</v>
      </c>
      <c r="C18" s="12" t="s">
        <v>177</v>
      </c>
      <c r="D18" s="25" t="s">
        <v>88</v>
      </c>
      <c r="E18" s="12">
        <v>1</v>
      </c>
      <c r="F18" s="12">
        <v>90</v>
      </c>
      <c r="G18" s="25">
        <f t="shared" si="0"/>
        <v>90</v>
      </c>
      <c r="H18" s="25" t="s">
        <v>175</v>
      </c>
    </row>
    <row r="19" spans="1:8" ht="26" customHeight="1">
      <c r="A19" s="12">
        <v>13</v>
      </c>
      <c r="B19" s="25" t="s">
        <v>178</v>
      </c>
      <c r="C19" s="25" t="s">
        <v>179</v>
      </c>
      <c r="D19" s="25" t="s">
        <v>88</v>
      </c>
      <c r="E19" s="25">
        <v>15</v>
      </c>
      <c r="F19" s="25">
        <v>40</v>
      </c>
      <c r="G19" s="25">
        <f t="shared" si="0"/>
        <v>600</v>
      </c>
      <c r="H19" s="12" t="s">
        <v>119</v>
      </c>
    </row>
    <row r="20" spans="1:8" ht="26" customHeight="1">
      <c r="A20" s="12">
        <v>14</v>
      </c>
      <c r="B20" s="25" t="s">
        <v>180</v>
      </c>
      <c r="C20" s="25" t="s">
        <v>181</v>
      </c>
      <c r="D20" s="25" t="s">
        <v>88</v>
      </c>
      <c r="E20" s="25">
        <v>50</v>
      </c>
      <c r="F20" s="25">
        <v>1</v>
      </c>
      <c r="G20" s="25">
        <f t="shared" si="0"/>
        <v>50</v>
      </c>
      <c r="H20" s="12" t="s">
        <v>119</v>
      </c>
    </row>
    <row r="21" spans="1:8" s="145" customFormat="1" ht="26" customHeight="1">
      <c r="A21" s="12">
        <v>15</v>
      </c>
      <c r="B21" s="4" t="s">
        <v>182</v>
      </c>
      <c r="C21" s="4" t="s">
        <v>183</v>
      </c>
      <c r="D21" s="4" t="s">
        <v>88</v>
      </c>
      <c r="E21" s="4">
        <v>10</v>
      </c>
      <c r="F21" s="4">
        <v>28</v>
      </c>
      <c r="G21" s="59">
        <f t="shared" si="0"/>
        <v>280</v>
      </c>
      <c r="H21" s="5" t="s">
        <v>184</v>
      </c>
    </row>
    <row r="22" spans="1:8" s="145" customFormat="1" ht="26" customHeight="1">
      <c r="A22" s="12">
        <v>16</v>
      </c>
      <c r="B22" s="36" t="s">
        <v>185</v>
      </c>
      <c r="C22" s="36" t="s">
        <v>186</v>
      </c>
      <c r="D22" s="25" t="s">
        <v>88</v>
      </c>
      <c r="E22" s="36">
        <v>10</v>
      </c>
      <c r="F22" s="36">
        <v>30</v>
      </c>
      <c r="G22" s="25">
        <f t="shared" si="0"/>
        <v>300</v>
      </c>
      <c r="H22" s="12" t="s">
        <v>119</v>
      </c>
    </row>
    <row r="23" spans="1:8" ht="24" customHeight="1">
      <c r="A23" s="12">
        <v>17</v>
      </c>
      <c r="B23" s="36" t="s">
        <v>187</v>
      </c>
      <c r="C23" s="36" t="s">
        <v>188</v>
      </c>
      <c r="D23" s="25" t="s">
        <v>88</v>
      </c>
      <c r="E23" s="36">
        <v>15</v>
      </c>
      <c r="F23" s="36">
        <v>95</v>
      </c>
      <c r="G23" s="25">
        <f t="shared" si="0"/>
        <v>1425</v>
      </c>
      <c r="H23" s="12" t="s">
        <v>119</v>
      </c>
    </row>
    <row r="24" spans="1:8" ht="32" customHeight="1">
      <c r="A24" s="12">
        <v>18</v>
      </c>
      <c r="B24" s="36" t="s">
        <v>189</v>
      </c>
      <c r="C24" s="36" t="s">
        <v>190</v>
      </c>
      <c r="D24" s="25" t="s">
        <v>88</v>
      </c>
      <c r="E24" s="36">
        <v>15</v>
      </c>
      <c r="F24" s="36">
        <v>40</v>
      </c>
      <c r="G24" s="25">
        <f t="shared" si="0"/>
        <v>600</v>
      </c>
      <c r="H24" s="12" t="s">
        <v>119</v>
      </c>
    </row>
    <row r="25" spans="1:8" ht="24" customHeight="1">
      <c r="A25" s="12">
        <v>19</v>
      </c>
      <c r="B25" s="36" t="s">
        <v>191</v>
      </c>
      <c r="C25" s="36" t="s">
        <v>190</v>
      </c>
      <c r="D25" s="25" t="s">
        <v>88</v>
      </c>
      <c r="E25" s="36">
        <v>5</v>
      </c>
      <c r="F25" s="36">
        <v>40</v>
      </c>
      <c r="G25" s="25">
        <f t="shared" si="0"/>
        <v>200</v>
      </c>
      <c r="H25" s="12" t="s">
        <v>119</v>
      </c>
    </row>
    <row r="26" spans="1:8" ht="24" customHeight="1">
      <c r="A26" s="12">
        <v>20</v>
      </c>
      <c r="B26" s="36" t="s">
        <v>192</v>
      </c>
      <c r="C26" s="36" t="s">
        <v>193</v>
      </c>
      <c r="D26" s="25" t="s">
        <v>88</v>
      </c>
      <c r="E26" s="36">
        <v>10</v>
      </c>
      <c r="F26" s="36">
        <v>99</v>
      </c>
      <c r="G26" s="25">
        <f t="shared" si="0"/>
        <v>990</v>
      </c>
      <c r="H26" s="12" t="s">
        <v>119</v>
      </c>
    </row>
    <row r="27" spans="1:8" ht="24" customHeight="1">
      <c r="A27" s="12">
        <v>21</v>
      </c>
      <c r="B27" s="36" t="s">
        <v>194</v>
      </c>
      <c r="C27" s="36" t="s">
        <v>195</v>
      </c>
      <c r="D27" s="25" t="s">
        <v>88</v>
      </c>
      <c r="E27" s="36">
        <v>20</v>
      </c>
      <c r="F27" s="36">
        <v>5</v>
      </c>
      <c r="G27" s="25">
        <f t="shared" si="0"/>
        <v>100</v>
      </c>
      <c r="H27" s="36" t="s">
        <v>196</v>
      </c>
    </row>
    <row r="28" spans="1:8" ht="24" customHeight="1">
      <c r="A28" s="12">
        <v>22</v>
      </c>
      <c r="B28" s="36" t="s">
        <v>197</v>
      </c>
      <c r="C28" s="36" t="s">
        <v>195</v>
      </c>
      <c r="D28" s="25" t="s">
        <v>88</v>
      </c>
      <c r="E28" s="36">
        <v>5</v>
      </c>
      <c r="F28" s="36">
        <v>30</v>
      </c>
      <c r="G28" s="25">
        <f t="shared" si="0"/>
        <v>150</v>
      </c>
      <c r="H28" s="12" t="s">
        <v>119</v>
      </c>
    </row>
    <row r="29" spans="1:8" ht="24" customHeight="1">
      <c r="A29" s="12">
        <v>23</v>
      </c>
      <c r="B29" s="36" t="s">
        <v>198</v>
      </c>
      <c r="C29" s="36" t="s">
        <v>199</v>
      </c>
      <c r="D29" s="25" t="s">
        <v>88</v>
      </c>
      <c r="E29" s="36">
        <v>2</v>
      </c>
      <c r="F29" s="36">
        <v>40</v>
      </c>
      <c r="G29" s="25">
        <f t="shared" si="0"/>
        <v>80</v>
      </c>
      <c r="H29" s="12" t="s">
        <v>119</v>
      </c>
    </row>
    <row r="30" spans="1:8" ht="24" customHeight="1">
      <c r="A30" s="12">
        <v>24</v>
      </c>
      <c r="B30" s="36" t="s">
        <v>200</v>
      </c>
      <c r="C30" s="36" t="s">
        <v>195</v>
      </c>
      <c r="D30" s="25" t="s">
        <v>88</v>
      </c>
      <c r="E30" s="36">
        <v>5</v>
      </c>
      <c r="F30" s="36">
        <v>25</v>
      </c>
      <c r="G30" s="25">
        <f t="shared" si="0"/>
        <v>125</v>
      </c>
      <c r="H30" s="12" t="s">
        <v>119</v>
      </c>
    </row>
    <row r="31" spans="1:8" ht="21" customHeight="1">
      <c r="A31" s="12">
        <v>25</v>
      </c>
      <c r="B31" s="146" t="s">
        <v>201</v>
      </c>
      <c r="C31" s="36" t="s">
        <v>195</v>
      </c>
      <c r="D31" s="25" t="s">
        <v>88</v>
      </c>
      <c r="E31" s="146">
        <v>8</v>
      </c>
      <c r="F31" s="146">
        <v>30</v>
      </c>
      <c r="G31" s="25">
        <f t="shared" si="0"/>
        <v>240</v>
      </c>
      <c r="H31" s="12" t="s">
        <v>119</v>
      </c>
    </row>
    <row r="32" spans="1:8" ht="24" customHeight="1">
      <c r="A32" s="12">
        <v>26</v>
      </c>
      <c r="B32" s="288" t="s">
        <v>824</v>
      </c>
      <c r="C32" s="36" t="s">
        <v>202</v>
      </c>
      <c r="D32" s="25" t="s">
        <v>88</v>
      </c>
      <c r="E32" s="286">
        <v>1</v>
      </c>
      <c r="F32" s="287">
        <v>95</v>
      </c>
      <c r="G32" s="25">
        <f t="shared" si="0"/>
        <v>95</v>
      </c>
      <c r="H32" s="12" t="s">
        <v>119</v>
      </c>
    </row>
    <row r="33" spans="1:9" ht="24" customHeight="1">
      <c r="A33" s="12">
        <v>27</v>
      </c>
      <c r="B33" s="4" t="s">
        <v>203</v>
      </c>
      <c r="C33" s="5" t="s">
        <v>204</v>
      </c>
      <c r="D33" s="4" t="s">
        <v>205</v>
      </c>
      <c r="E33" s="4">
        <v>1</v>
      </c>
      <c r="F33" s="4">
        <v>60</v>
      </c>
      <c r="G33" s="59">
        <f t="shared" si="0"/>
        <v>60</v>
      </c>
      <c r="H33" s="12" t="s">
        <v>119</v>
      </c>
    </row>
    <row r="34" spans="1:9" ht="33" customHeight="1">
      <c r="A34" s="12">
        <v>28</v>
      </c>
      <c r="B34" s="36" t="s">
        <v>206</v>
      </c>
      <c r="C34" s="36" t="s">
        <v>207</v>
      </c>
      <c r="D34" s="25" t="s">
        <v>88</v>
      </c>
      <c r="E34" s="36">
        <v>50</v>
      </c>
      <c r="F34" s="36">
        <v>1</v>
      </c>
      <c r="G34" s="25">
        <f t="shared" si="0"/>
        <v>50</v>
      </c>
      <c r="H34" s="12" t="s">
        <v>119</v>
      </c>
    </row>
    <row r="35" spans="1:9" ht="29" customHeight="1">
      <c r="A35" s="12">
        <v>29</v>
      </c>
      <c r="B35" s="36" t="s">
        <v>208</v>
      </c>
      <c r="C35" s="36" t="s">
        <v>209</v>
      </c>
      <c r="D35" s="25" t="s">
        <v>88</v>
      </c>
      <c r="E35" s="36">
        <v>100</v>
      </c>
      <c r="F35" s="36">
        <v>0.2</v>
      </c>
      <c r="G35" s="25">
        <f t="shared" si="0"/>
        <v>20</v>
      </c>
      <c r="H35" s="12" t="s">
        <v>119</v>
      </c>
    </row>
    <row r="36" spans="1:9" ht="24" customHeight="1">
      <c r="A36" s="12">
        <v>30</v>
      </c>
      <c r="B36" s="36" t="s">
        <v>210</v>
      </c>
      <c r="C36" s="36" t="s">
        <v>211</v>
      </c>
      <c r="D36" s="25" t="s">
        <v>88</v>
      </c>
      <c r="E36" s="36">
        <v>100</v>
      </c>
      <c r="F36" s="36">
        <v>0.15</v>
      </c>
      <c r="G36" s="25">
        <f t="shared" si="0"/>
        <v>15</v>
      </c>
      <c r="H36" s="12" t="s">
        <v>119</v>
      </c>
    </row>
    <row r="37" spans="1:9" ht="24" customHeight="1">
      <c r="A37" s="12">
        <v>31</v>
      </c>
      <c r="B37" s="36" t="s">
        <v>210</v>
      </c>
      <c r="C37" s="36" t="s">
        <v>212</v>
      </c>
      <c r="D37" s="25" t="s">
        <v>88</v>
      </c>
      <c r="E37" s="36">
        <v>100</v>
      </c>
      <c r="F37" s="36">
        <v>0.15</v>
      </c>
      <c r="G37" s="25">
        <f t="shared" si="0"/>
        <v>15</v>
      </c>
      <c r="H37" s="12" t="s">
        <v>119</v>
      </c>
    </row>
    <row r="38" spans="1:9" ht="24" customHeight="1">
      <c r="A38" s="12">
        <v>32</v>
      </c>
      <c r="B38" s="25" t="s">
        <v>213</v>
      </c>
      <c r="C38" s="25" t="s">
        <v>214</v>
      </c>
      <c r="D38" s="41" t="s">
        <v>146</v>
      </c>
      <c r="E38" s="25">
        <v>10</v>
      </c>
      <c r="F38" s="25">
        <v>18</v>
      </c>
      <c r="G38" s="63">
        <f t="shared" si="0"/>
        <v>180</v>
      </c>
      <c r="H38" s="149" t="s">
        <v>215</v>
      </c>
    </row>
    <row r="39" spans="1:9" ht="55" customHeight="1">
      <c r="A39" s="12">
        <v>33</v>
      </c>
      <c r="B39" s="36" t="s">
        <v>216</v>
      </c>
      <c r="C39" s="36" t="s">
        <v>217</v>
      </c>
      <c r="D39" s="41" t="s">
        <v>146</v>
      </c>
      <c r="E39" s="36">
        <v>1</v>
      </c>
      <c r="F39" s="36">
        <v>60</v>
      </c>
      <c r="G39" s="63">
        <f t="shared" si="0"/>
        <v>60</v>
      </c>
      <c r="H39" s="12" t="s">
        <v>119</v>
      </c>
    </row>
    <row r="40" spans="1:9" ht="58" customHeight="1">
      <c r="A40" s="12">
        <v>34</v>
      </c>
      <c r="B40" s="36" t="s">
        <v>218</v>
      </c>
      <c r="C40" s="36" t="s">
        <v>219</v>
      </c>
      <c r="D40" s="41" t="s">
        <v>146</v>
      </c>
      <c r="E40" s="36">
        <v>1</v>
      </c>
      <c r="F40" s="36">
        <v>45</v>
      </c>
      <c r="G40" s="63">
        <f t="shared" si="0"/>
        <v>45</v>
      </c>
      <c r="H40" s="12" t="s">
        <v>119</v>
      </c>
    </row>
    <row r="41" spans="1:9" ht="21" customHeight="1">
      <c r="A41" s="238" t="s">
        <v>102</v>
      </c>
      <c r="B41" s="239"/>
      <c r="C41" s="240"/>
      <c r="D41" s="240"/>
      <c r="E41" s="240"/>
      <c r="F41" s="240"/>
      <c r="G41" s="14">
        <f>SUM(G7:G40)</f>
        <v>6850</v>
      </c>
      <c r="H41" s="8"/>
      <c r="I41" s="146" t="s">
        <v>220</v>
      </c>
    </row>
    <row r="42" spans="1:9">
      <c r="A42" s="234" t="s">
        <v>103</v>
      </c>
      <c r="B42" s="235"/>
      <c r="C42" s="235"/>
      <c r="D42" s="235"/>
      <c r="E42" s="235"/>
      <c r="F42" s="235"/>
      <c r="G42" s="235"/>
      <c r="H42" s="235"/>
    </row>
    <row r="43" spans="1:9">
      <c r="A43" s="234" t="s">
        <v>104</v>
      </c>
      <c r="B43" s="235"/>
      <c r="C43" s="235"/>
      <c r="D43" s="235"/>
      <c r="E43" s="235"/>
      <c r="F43" s="235"/>
      <c r="G43" s="235"/>
      <c r="H43" s="235"/>
    </row>
    <row r="44" spans="1:9">
      <c r="A44" s="234" t="s">
        <v>105</v>
      </c>
      <c r="B44" s="235"/>
      <c r="C44" s="147"/>
      <c r="D44" s="235" t="s">
        <v>106</v>
      </c>
      <c r="E44" s="235"/>
      <c r="F44" s="235"/>
      <c r="G44" s="235"/>
      <c r="H44" s="235"/>
    </row>
    <row r="45" spans="1:9">
      <c r="A45" s="234" t="s">
        <v>107</v>
      </c>
      <c r="B45" s="235"/>
      <c r="C45" s="147"/>
      <c r="D45" s="235" t="s">
        <v>107</v>
      </c>
      <c r="E45" s="235"/>
      <c r="F45" s="235"/>
      <c r="G45" s="235"/>
      <c r="H45" s="235"/>
    </row>
    <row r="46" spans="1:9">
      <c r="A46" s="234" t="s">
        <v>108</v>
      </c>
      <c r="B46" s="235"/>
      <c r="C46" s="147"/>
      <c r="D46" s="235" t="s">
        <v>108</v>
      </c>
      <c r="E46" s="235"/>
      <c r="F46" s="235"/>
      <c r="G46" s="235"/>
      <c r="H46" s="235"/>
    </row>
  </sheetData>
  <mergeCells count="19">
    <mergeCell ref="A46:B46"/>
    <mergeCell ref="D46:H46"/>
    <mergeCell ref="A42:H42"/>
    <mergeCell ref="A43:H43"/>
    <mergeCell ref="A44:B44"/>
    <mergeCell ref="D44:H44"/>
    <mergeCell ref="A45:B45"/>
    <mergeCell ref="D45:H45"/>
    <mergeCell ref="A5:B5"/>
    <mergeCell ref="C5:F5"/>
    <mergeCell ref="G5:H5"/>
    <mergeCell ref="A41:B41"/>
    <mergeCell ref="C41:F41"/>
    <mergeCell ref="A1:H1"/>
    <mergeCell ref="A2:H2"/>
    <mergeCell ref="A3:B3"/>
    <mergeCell ref="C3:F3"/>
    <mergeCell ref="A4:B4"/>
    <mergeCell ref="C4:F4"/>
  </mergeCells>
  <phoneticPr fontId="61" type="noConversion"/>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98"/>
  <sheetViews>
    <sheetView topLeftCell="A89" workbookViewId="0">
      <selection activeCell="B75" sqref="B75:G75"/>
    </sheetView>
  </sheetViews>
  <sheetFormatPr baseColWidth="10" defaultColWidth="9" defaultRowHeight="14"/>
  <cols>
    <col min="1" max="1" width="9" style="109"/>
    <col min="2" max="2" width="17" style="109" customWidth="1"/>
    <col min="3" max="3" width="16" style="109" customWidth="1"/>
    <col min="4" max="4" width="12.33203125" style="109" customWidth="1"/>
    <col min="5" max="5" width="11.6640625" style="109" customWidth="1"/>
    <col min="6" max="6" width="12.1640625" style="109" customWidth="1"/>
    <col min="7" max="7" width="14.33203125" style="109" customWidth="1"/>
    <col min="8" max="8" width="17" style="109" customWidth="1"/>
    <col min="9" max="16384" width="9" style="109"/>
  </cols>
  <sheetData>
    <row r="1" spans="1:8" ht="20.5" customHeight="1">
      <c r="A1" s="241" t="s">
        <v>61</v>
      </c>
      <c r="B1" s="242"/>
      <c r="C1" s="242"/>
      <c r="D1" s="242"/>
      <c r="E1" s="242"/>
      <c r="F1" s="242"/>
      <c r="G1" s="242"/>
      <c r="H1" s="242"/>
    </row>
    <row r="2" spans="1:8">
      <c r="A2" s="243" t="s">
        <v>62</v>
      </c>
      <c r="B2" s="243"/>
      <c r="C2" s="243"/>
      <c r="D2" s="243"/>
      <c r="E2" s="243"/>
      <c r="F2" s="243"/>
      <c r="G2" s="243"/>
      <c r="H2" s="243"/>
    </row>
    <row r="3" spans="1:8">
      <c r="A3" s="244" t="s">
        <v>63</v>
      </c>
      <c r="B3" s="244"/>
      <c r="C3" s="244" t="s">
        <v>221</v>
      </c>
      <c r="D3" s="244"/>
      <c r="E3" s="244"/>
      <c r="F3" s="244"/>
      <c r="G3" s="120"/>
      <c r="H3" s="120"/>
    </row>
    <row r="4" spans="1:8">
      <c r="A4" s="244" t="s">
        <v>153</v>
      </c>
      <c r="B4" s="244"/>
      <c r="C4" s="244" t="s">
        <v>222</v>
      </c>
      <c r="D4" s="244"/>
      <c r="E4" s="244"/>
      <c r="F4" s="244"/>
      <c r="G4" s="120"/>
      <c r="H4" s="120"/>
    </row>
    <row r="5" spans="1:8">
      <c r="A5" s="245" t="s">
        <v>223</v>
      </c>
      <c r="B5" s="245"/>
      <c r="C5" s="244" t="s">
        <v>224</v>
      </c>
      <c r="D5" s="244"/>
      <c r="E5" s="244"/>
      <c r="F5" s="244"/>
      <c r="G5" s="244" t="s">
        <v>225</v>
      </c>
      <c r="H5" s="244"/>
    </row>
    <row r="6" spans="1:8" ht="31" customHeight="1">
      <c r="A6" s="110" t="s">
        <v>70</v>
      </c>
      <c r="B6" s="110" t="s">
        <v>71</v>
      </c>
      <c r="C6" s="110" t="s">
        <v>72</v>
      </c>
      <c r="D6" s="110" t="s">
        <v>73</v>
      </c>
      <c r="E6" s="110" t="s">
        <v>74</v>
      </c>
      <c r="F6" s="110" t="s">
        <v>75</v>
      </c>
      <c r="G6" s="110" t="s">
        <v>76</v>
      </c>
      <c r="H6" s="110" t="s">
        <v>12</v>
      </c>
    </row>
    <row r="7" spans="1:8" ht="26" customHeight="1">
      <c r="A7" s="248">
        <v>1</v>
      </c>
      <c r="B7" s="139" t="s">
        <v>226</v>
      </c>
      <c r="C7" s="139" t="s">
        <v>227</v>
      </c>
      <c r="D7" s="139" t="s">
        <v>228</v>
      </c>
      <c r="E7" s="139">
        <v>60</v>
      </c>
      <c r="F7" s="139">
        <v>4.9000000000000004</v>
      </c>
      <c r="G7" s="139">
        <f>E7*F7</f>
        <v>294</v>
      </c>
      <c r="H7" s="139" t="s">
        <v>229</v>
      </c>
    </row>
    <row r="8" spans="1:8" ht="15">
      <c r="A8" s="249"/>
      <c r="B8" s="110" t="s">
        <v>230</v>
      </c>
      <c r="C8" s="110" t="s">
        <v>231</v>
      </c>
      <c r="D8" s="110" t="s">
        <v>146</v>
      </c>
      <c r="E8" s="110">
        <v>3</v>
      </c>
      <c r="F8" s="110">
        <v>0.1</v>
      </c>
      <c r="G8" s="110"/>
      <c r="H8" s="118"/>
    </row>
    <row r="9" spans="1:8" ht="16">
      <c r="A9" s="249"/>
      <c r="B9" s="110" t="s">
        <v>230</v>
      </c>
      <c r="C9" s="110" t="s">
        <v>232</v>
      </c>
      <c r="D9" s="110" t="s">
        <v>146</v>
      </c>
      <c r="E9" s="110">
        <v>3</v>
      </c>
      <c r="F9" s="110">
        <v>0.1</v>
      </c>
      <c r="G9" s="110"/>
      <c r="H9" s="118"/>
    </row>
    <row r="10" spans="1:8" ht="15">
      <c r="A10" s="249"/>
      <c r="B10" s="110" t="s">
        <v>233</v>
      </c>
      <c r="C10" s="110" t="s">
        <v>234</v>
      </c>
      <c r="D10" s="110" t="s">
        <v>146</v>
      </c>
      <c r="E10" s="110">
        <v>3</v>
      </c>
      <c r="F10" s="110">
        <v>0.2</v>
      </c>
      <c r="G10" s="110"/>
      <c r="H10" s="118"/>
    </row>
    <row r="11" spans="1:8" ht="15">
      <c r="A11" s="249"/>
      <c r="B11" s="110" t="s">
        <v>235</v>
      </c>
      <c r="C11" s="110" t="s">
        <v>236</v>
      </c>
      <c r="D11" s="110" t="s">
        <v>146</v>
      </c>
      <c r="E11" s="110">
        <v>10</v>
      </c>
      <c r="F11" s="114">
        <v>0.1</v>
      </c>
      <c r="G11" s="144"/>
      <c r="H11" s="110"/>
    </row>
    <row r="12" spans="1:8" ht="15">
      <c r="A12" s="249"/>
      <c r="B12" s="110" t="s">
        <v>237</v>
      </c>
      <c r="C12" s="110" t="s">
        <v>238</v>
      </c>
      <c r="D12" s="110" t="s">
        <v>146</v>
      </c>
      <c r="E12" s="110">
        <v>1</v>
      </c>
      <c r="F12" s="114">
        <v>0.2</v>
      </c>
      <c r="G12" s="144"/>
      <c r="H12" s="110"/>
    </row>
    <row r="13" spans="1:8" ht="15">
      <c r="A13" s="249"/>
      <c r="B13" s="110" t="s">
        <v>237</v>
      </c>
      <c r="C13" s="110" t="s">
        <v>239</v>
      </c>
      <c r="D13" s="110" t="s">
        <v>146</v>
      </c>
      <c r="E13" s="110">
        <v>1</v>
      </c>
      <c r="F13" s="114">
        <v>0.2</v>
      </c>
      <c r="G13" s="144"/>
      <c r="H13" s="110"/>
    </row>
    <row r="14" spans="1:8" ht="15">
      <c r="A14" s="249"/>
      <c r="B14" s="110" t="s">
        <v>240</v>
      </c>
      <c r="C14" s="110">
        <v>9011</v>
      </c>
      <c r="D14" s="110" t="s">
        <v>146</v>
      </c>
      <c r="E14" s="110">
        <v>3</v>
      </c>
      <c r="F14" s="114">
        <v>0.4</v>
      </c>
      <c r="G14" s="144"/>
      <c r="H14" s="110"/>
    </row>
    <row r="15" spans="1:8" ht="15">
      <c r="A15" s="250"/>
      <c r="B15" s="110" t="s">
        <v>233</v>
      </c>
      <c r="C15" s="110" t="s">
        <v>241</v>
      </c>
      <c r="D15" s="110" t="s">
        <v>146</v>
      </c>
      <c r="E15" s="110">
        <v>3</v>
      </c>
      <c r="F15" s="110">
        <v>0.2</v>
      </c>
      <c r="G15" s="144"/>
      <c r="H15" s="110"/>
    </row>
    <row r="16" spans="1:8" ht="17" customHeight="1">
      <c r="A16" s="110">
        <v>2</v>
      </c>
      <c r="B16" s="111" t="s">
        <v>242</v>
      </c>
      <c r="C16" s="112" t="s">
        <v>243</v>
      </c>
      <c r="D16" s="113" t="s">
        <v>79</v>
      </c>
      <c r="E16" s="111">
        <v>100</v>
      </c>
      <c r="F16" s="111">
        <v>8</v>
      </c>
      <c r="G16" s="111">
        <f>E16*F16</f>
        <v>800</v>
      </c>
      <c r="H16" s="110"/>
    </row>
    <row r="17" spans="1:8" ht="31" customHeight="1">
      <c r="A17" s="248">
        <v>3</v>
      </c>
      <c r="B17" s="140" t="s">
        <v>244</v>
      </c>
      <c r="C17" s="140" t="s">
        <v>227</v>
      </c>
      <c r="D17" s="140" t="s">
        <v>228</v>
      </c>
      <c r="E17" s="140">
        <v>60</v>
      </c>
      <c r="F17" s="140">
        <v>12.28</v>
      </c>
      <c r="G17" s="140">
        <f>F17*E17</f>
        <v>736.8</v>
      </c>
      <c r="H17" s="140" t="s">
        <v>245</v>
      </c>
    </row>
    <row r="18" spans="1:8" ht="15">
      <c r="A18" s="249"/>
      <c r="B18" s="141" t="s">
        <v>246</v>
      </c>
      <c r="C18" s="141" t="s">
        <v>247</v>
      </c>
      <c r="D18" s="141" t="s">
        <v>88</v>
      </c>
      <c r="E18" s="141">
        <v>5</v>
      </c>
      <c r="F18" s="141">
        <v>0.1</v>
      </c>
      <c r="G18" s="141"/>
      <c r="H18" s="141"/>
    </row>
    <row r="19" spans="1:8" ht="15">
      <c r="A19" s="249"/>
      <c r="B19" s="141" t="s">
        <v>246</v>
      </c>
      <c r="C19" s="141" t="s">
        <v>248</v>
      </c>
      <c r="D19" s="141" t="s">
        <v>88</v>
      </c>
      <c r="E19" s="141">
        <v>4</v>
      </c>
      <c r="F19" s="141">
        <v>0.08</v>
      </c>
      <c r="G19" s="141"/>
      <c r="H19" s="141"/>
    </row>
    <row r="20" spans="1:8" ht="15">
      <c r="A20" s="249"/>
      <c r="B20" s="141" t="s">
        <v>237</v>
      </c>
      <c r="C20" s="141" t="s">
        <v>249</v>
      </c>
      <c r="D20" s="141" t="s">
        <v>88</v>
      </c>
      <c r="E20" s="141">
        <v>1</v>
      </c>
      <c r="F20" s="141">
        <v>0.2</v>
      </c>
      <c r="G20" s="141"/>
      <c r="H20" s="141"/>
    </row>
    <row r="21" spans="1:8" ht="15">
      <c r="A21" s="249"/>
      <c r="B21" s="141" t="s">
        <v>250</v>
      </c>
      <c r="C21" s="141" t="s">
        <v>251</v>
      </c>
      <c r="D21" s="141" t="s">
        <v>88</v>
      </c>
      <c r="E21" s="141">
        <v>1</v>
      </c>
      <c r="F21" s="141">
        <v>0.1</v>
      </c>
      <c r="G21" s="141"/>
      <c r="H21" s="141"/>
    </row>
    <row r="22" spans="1:8" ht="15">
      <c r="A22" s="249"/>
      <c r="B22" s="141" t="s">
        <v>250</v>
      </c>
      <c r="C22" s="141" t="s">
        <v>252</v>
      </c>
      <c r="D22" s="141" t="s">
        <v>88</v>
      </c>
      <c r="E22" s="141">
        <v>1</v>
      </c>
      <c r="F22" s="141">
        <v>0.1</v>
      </c>
      <c r="G22" s="141"/>
      <c r="H22" s="141"/>
    </row>
    <row r="23" spans="1:8" ht="15">
      <c r="A23" s="249"/>
      <c r="B23" s="141" t="s">
        <v>237</v>
      </c>
      <c r="C23" s="141" t="s">
        <v>253</v>
      </c>
      <c r="D23" s="141" t="s">
        <v>88</v>
      </c>
      <c r="E23" s="141">
        <v>1</v>
      </c>
      <c r="F23" s="141">
        <v>0.3</v>
      </c>
      <c r="G23" s="141"/>
      <c r="H23" s="141"/>
    </row>
    <row r="24" spans="1:8" ht="15">
      <c r="A24" s="249"/>
      <c r="B24" s="141" t="s">
        <v>235</v>
      </c>
      <c r="C24" s="141" t="s">
        <v>254</v>
      </c>
      <c r="D24" s="141" t="s">
        <v>88</v>
      </c>
      <c r="E24" s="141">
        <v>4</v>
      </c>
      <c r="F24" s="141">
        <v>0.8</v>
      </c>
      <c r="G24" s="141"/>
      <c r="H24" s="141"/>
    </row>
    <row r="25" spans="1:8" ht="15">
      <c r="A25" s="249"/>
      <c r="B25" s="141" t="s">
        <v>233</v>
      </c>
      <c r="C25" s="141" t="s">
        <v>255</v>
      </c>
      <c r="D25" s="141" t="s">
        <v>88</v>
      </c>
      <c r="E25" s="141">
        <v>4</v>
      </c>
      <c r="F25" s="141">
        <v>1</v>
      </c>
      <c r="G25" s="141"/>
      <c r="H25" s="141"/>
    </row>
    <row r="26" spans="1:8" ht="15">
      <c r="A26" s="249"/>
      <c r="B26" s="141" t="s">
        <v>256</v>
      </c>
      <c r="C26" s="141" t="s">
        <v>257</v>
      </c>
      <c r="D26" s="141" t="s">
        <v>88</v>
      </c>
      <c r="E26" s="141">
        <v>1</v>
      </c>
      <c r="F26" s="141">
        <v>3</v>
      </c>
      <c r="G26" s="141"/>
      <c r="H26" s="141"/>
    </row>
    <row r="27" spans="1:8" ht="15">
      <c r="A27" s="249"/>
      <c r="B27" s="141" t="s">
        <v>256</v>
      </c>
      <c r="C27" s="141">
        <v>7475</v>
      </c>
      <c r="D27" s="141" t="s">
        <v>88</v>
      </c>
      <c r="E27" s="141">
        <v>1</v>
      </c>
      <c r="F27" s="141">
        <v>2.5</v>
      </c>
      <c r="G27" s="141"/>
      <c r="H27" s="141"/>
    </row>
    <row r="28" spans="1:8" ht="15">
      <c r="A28" s="249"/>
      <c r="B28" s="141" t="s">
        <v>256</v>
      </c>
      <c r="C28" s="141">
        <v>7420</v>
      </c>
      <c r="D28" s="141" t="s">
        <v>88</v>
      </c>
      <c r="E28" s="141">
        <v>1</v>
      </c>
      <c r="F28" s="141">
        <v>2.5</v>
      </c>
      <c r="G28" s="141"/>
      <c r="H28" s="141"/>
    </row>
    <row r="29" spans="1:8" ht="15">
      <c r="A29" s="249"/>
      <c r="B29" s="141" t="s">
        <v>258</v>
      </c>
      <c r="C29" s="141" t="s">
        <v>259</v>
      </c>
      <c r="D29" s="141" t="s">
        <v>88</v>
      </c>
      <c r="E29" s="141">
        <v>1</v>
      </c>
      <c r="F29" s="141">
        <v>0.3</v>
      </c>
      <c r="G29" s="141"/>
      <c r="H29" s="141"/>
    </row>
    <row r="30" spans="1:8" ht="15">
      <c r="A30" s="249"/>
      <c r="B30" s="141" t="s">
        <v>258</v>
      </c>
      <c r="C30" s="141" t="s">
        <v>260</v>
      </c>
      <c r="D30" s="141" t="s">
        <v>88</v>
      </c>
      <c r="E30" s="141">
        <v>1</v>
      </c>
      <c r="F30" s="141">
        <v>0.3</v>
      </c>
      <c r="G30" s="141"/>
      <c r="H30" s="141"/>
    </row>
    <row r="31" spans="1:8" ht="15">
      <c r="A31" s="250"/>
      <c r="B31" s="141" t="s">
        <v>261</v>
      </c>
      <c r="C31" s="141" t="s">
        <v>262</v>
      </c>
      <c r="D31" s="141" t="s">
        <v>88</v>
      </c>
      <c r="E31" s="141">
        <v>5</v>
      </c>
      <c r="F31" s="141">
        <v>1</v>
      </c>
      <c r="G31" s="141"/>
      <c r="H31" s="141"/>
    </row>
    <row r="32" spans="1:8" ht="15">
      <c r="A32" s="249">
        <v>4</v>
      </c>
      <c r="B32" s="142" t="s">
        <v>263</v>
      </c>
      <c r="C32" s="142" t="s">
        <v>227</v>
      </c>
      <c r="D32" s="142" t="s">
        <v>228</v>
      </c>
      <c r="E32" s="142">
        <v>50</v>
      </c>
      <c r="F32" s="142">
        <v>11</v>
      </c>
      <c r="G32" s="142">
        <f>E32*F32</f>
        <v>550</v>
      </c>
      <c r="H32" s="142" t="s">
        <v>229</v>
      </c>
    </row>
    <row r="33" spans="1:8" ht="16">
      <c r="A33" s="251"/>
      <c r="B33" s="143" t="s">
        <v>230</v>
      </c>
      <c r="C33" s="143" t="s">
        <v>264</v>
      </c>
      <c r="D33" s="143" t="s">
        <v>88</v>
      </c>
      <c r="E33" s="143">
        <v>1</v>
      </c>
      <c r="F33" s="143">
        <v>0.02</v>
      </c>
      <c r="G33" s="143"/>
      <c r="H33" s="143"/>
    </row>
    <row r="34" spans="1:8" ht="15">
      <c r="A34" s="251"/>
      <c r="B34" s="143" t="s">
        <v>230</v>
      </c>
      <c r="C34" s="143" t="s">
        <v>265</v>
      </c>
      <c r="D34" s="143" t="s">
        <v>88</v>
      </c>
      <c r="E34" s="143">
        <v>1</v>
      </c>
      <c r="F34" s="143">
        <v>0.02</v>
      </c>
      <c r="G34" s="143"/>
      <c r="H34" s="143"/>
    </row>
    <row r="35" spans="1:8" ht="15">
      <c r="A35" s="251"/>
      <c r="B35" s="143" t="s">
        <v>230</v>
      </c>
      <c r="C35" s="143" t="s">
        <v>266</v>
      </c>
      <c r="D35" s="143" t="s">
        <v>88</v>
      </c>
      <c r="E35" s="143">
        <v>5</v>
      </c>
      <c r="F35" s="143">
        <v>0.1</v>
      </c>
      <c r="G35" s="143"/>
      <c r="H35" s="143"/>
    </row>
    <row r="36" spans="1:8" ht="15">
      <c r="A36" s="251"/>
      <c r="B36" s="143" t="s">
        <v>230</v>
      </c>
      <c r="C36" s="143" t="s">
        <v>267</v>
      </c>
      <c r="D36" s="143" t="s">
        <v>88</v>
      </c>
      <c r="E36" s="143">
        <v>4</v>
      </c>
      <c r="F36" s="143">
        <v>0.08</v>
      </c>
      <c r="G36" s="143"/>
      <c r="H36" s="143"/>
    </row>
    <row r="37" spans="1:8" ht="15">
      <c r="A37" s="251"/>
      <c r="B37" s="143" t="s">
        <v>268</v>
      </c>
      <c r="C37" s="143" t="s">
        <v>269</v>
      </c>
      <c r="D37" s="143" t="s">
        <v>88</v>
      </c>
      <c r="E37" s="143">
        <v>1</v>
      </c>
      <c r="F37" s="143">
        <v>0.22</v>
      </c>
      <c r="G37" s="143"/>
      <c r="H37" s="143"/>
    </row>
    <row r="38" spans="1:8" ht="15">
      <c r="A38" s="251"/>
      <c r="B38" s="143" t="s">
        <v>270</v>
      </c>
      <c r="C38" s="143" t="s">
        <v>271</v>
      </c>
      <c r="D38" s="143" t="s">
        <v>88</v>
      </c>
      <c r="E38" s="143">
        <v>1</v>
      </c>
      <c r="F38" s="143">
        <v>0.2</v>
      </c>
      <c r="G38" s="143"/>
      <c r="H38" s="143"/>
    </row>
    <row r="39" spans="1:8" ht="15">
      <c r="A39" s="251"/>
      <c r="B39" s="143" t="s">
        <v>272</v>
      </c>
      <c r="C39" s="143" t="s">
        <v>273</v>
      </c>
      <c r="D39" s="143" t="s">
        <v>88</v>
      </c>
      <c r="E39" s="143">
        <v>1</v>
      </c>
      <c r="F39" s="143">
        <v>0.1</v>
      </c>
      <c r="G39" s="143"/>
      <c r="H39" s="143"/>
    </row>
    <row r="40" spans="1:8" ht="15">
      <c r="A40" s="251"/>
      <c r="B40" s="143" t="s">
        <v>272</v>
      </c>
      <c r="C40" s="143" t="s">
        <v>274</v>
      </c>
      <c r="D40" s="143" t="s">
        <v>88</v>
      </c>
      <c r="E40" s="143">
        <v>1</v>
      </c>
      <c r="F40" s="143">
        <v>0.1</v>
      </c>
      <c r="G40" s="143"/>
      <c r="H40" s="143"/>
    </row>
    <row r="41" spans="1:8" ht="15">
      <c r="A41" s="251"/>
      <c r="B41" s="143" t="s">
        <v>270</v>
      </c>
      <c r="C41" s="143" t="s">
        <v>275</v>
      </c>
      <c r="D41" s="143" t="s">
        <v>88</v>
      </c>
      <c r="E41" s="143">
        <v>1</v>
      </c>
      <c r="F41" s="143">
        <v>0.2</v>
      </c>
      <c r="G41" s="143"/>
      <c r="H41" s="143"/>
    </row>
    <row r="42" spans="1:8" ht="15">
      <c r="A42" s="251"/>
      <c r="B42" s="143" t="s">
        <v>270</v>
      </c>
      <c r="C42" s="143" t="s">
        <v>276</v>
      </c>
      <c r="D42" s="143" t="s">
        <v>88</v>
      </c>
      <c r="E42" s="143">
        <v>1</v>
      </c>
      <c r="F42" s="143">
        <v>0.2</v>
      </c>
      <c r="G42" s="143"/>
      <c r="H42" s="143"/>
    </row>
    <row r="43" spans="1:8" ht="15">
      <c r="A43" s="251"/>
      <c r="B43" s="143" t="s">
        <v>277</v>
      </c>
      <c r="C43" s="143" t="s">
        <v>278</v>
      </c>
      <c r="D43" s="143" t="s">
        <v>88</v>
      </c>
      <c r="E43" s="143">
        <v>1</v>
      </c>
      <c r="F43" s="143">
        <v>0.1</v>
      </c>
      <c r="G43" s="143"/>
      <c r="H43" s="143"/>
    </row>
    <row r="44" spans="1:8" ht="15">
      <c r="A44" s="251"/>
      <c r="B44" s="143" t="s">
        <v>233</v>
      </c>
      <c r="C44" s="143" t="s">
        <v>279</v>
      </c>
      <c r="D44" s="143" t="s">
        <v>88</v>
      </c>
      <c r="E44" s="143">
        <v>5</v>
      </c>
      <c r="F44" s="143">
        <v>1.25</v>
      </c>
      <c r="G44" s="143"/>
      <c r="H44" s="143"/>
    </row>
    <row r="45" spans="1:8" ht="15">
      <c r="A45" s="251"/>
      <c r="B45" s="143" t="s">
        <v>240</v>
      </c>
      <c r="C45" s="143">
        <v>9013</v>
      </c>
      <c r="D45" s="143" t="s">
        <v>88</v>
      </c>
      <c r="E45" s="143">
        <v>4</v>
      </c>
      <c r="F45" s="143">
        <v>0.8</v>
      </c>
      <c r="G45" s="143"/>
      <c r="H45" s="143"/>
    </row>
    <row r="46" spans="1:8" ht="15">
      <c r="A46" s="251"/>
      <c r="B46" s="143" t="s">
        <v>235</v>
      </c>
      <c r="C46" s="143" t="s">
        <v>280</v>
      </c>
      <c r="D46" s="143" t="s">
        <v>88</v>
      </c>
      <c r="E46" s="143">
        <v>4</v>
      </c>
      <c r="F46" s="143">
        <v>0.8</v>
      </c>
      <c r="G46" s="143"/>
      <c r="H46" s="143"/>
    </row>
    <row r="47" spans="1:8" ht="15">
      <c r="A47" s="251"/>
      <c r="B47" s="143" t="s">
        <v>256</v>
      </c>
      <c r="C47" s="143" t="s">
        <v>281</v>
      </c>
      <c r="D47" s="143" t="s">
        <v>88</v>
      </c>
      <c r="E47" s="143">
        <v>1</v>
      </c>
      <c r="F47" s="143">
        <v>3</v>
      </c>
      <c r="G47" s="143"/>
      <c r="H47" s="143"/>
    </row>
    <row r="48" spans="1:8" ht="15">
      <c r="A48" s="251"/>
      <c r="B48" s="143" t="s">
        <v>256</v>
      </c>
      <c r="C48" s="143" t="s">
        <v>282</v>
      </c>
      <c r="D48" s="143" t="s">
        <v>88</v>
      </c>
      <c r="E48" s="143">
        <v>1</v>
      </c>
      <c r="F48" s="143">
        <v>2</v>
      </c>
      <c r="G48" s="143"/>
      <c r="H48" s="143"/>
    </row>
    <row r="49" spans="1:8" ht="15">
      <c r="A49" s="251"/>
      <c r="B49" s="143" t="s">
        <v>256</v>
      </c>
      <c r="C49" s="143" t="s">
        <v>283</v>
      </c>
      <c r="D49" s="143" t="s">
        <v>88</v>
      </c>
      <c r="E49" s="143">
        <v>1</v>
      </c>
      <c r="F49" s="143">
        <v>2</v>
      </c>
      <c r="G49" s="143"/>
      <c r="H49" s="143"/>
    </row>
    <row r="50" spans="1:8" ht="15">
      <c r="A50" s="251"/>
      <c r="B50" s="143" t="s">
        <v>284</v>
      </c>
      <c r="C50" s="143" t="s">
        <v>285</v>
      </c>
      <c r="D50" s="143" t="s">
        <v>88</v>
      </c>
      <c r="E50" s="143">
        <v>1</v>
      </c>
      <c r="F50" s="143">
        <v>0.3</v>
      </c>
      <c r="G50" s="143"/>
      <c r="H50" s="143"/>
    </row>
    <row r="51" spans="1:8" ht="15">
      <c r="A51" s="252"/>
      <c r="B51" s="143" t="s">
        <v>284</v>
      </c>
      <c r="C51" s="143" t="s">
        <v>286</v>
      </c>
      <c r="D51" s="143" t="s">
        <v>88</v>
      </c>
      <c r="E51" s="143">
        <v>1</v>
      </c>
      <c r="F51" s="143">
        <v>0.3</v>
      </c>
      <c r="G51" s="143"/>
      <c r="H51" s="143"/>
    </row>
    <row r="52" spans="1:8" ht="15">
      <c r="A52" s="249">
        <v>5</v>
      </c>
      <c r="B52" s="142" t="s">
        <v>287</v>
      </c>
      <c r="C52" s="142" t="s">
        <v>227</v>
      </c>
      <c r="D52" s="142" t="s">
        <v>228</v>
      </c>
      <c r="E52" s="142">
        <v>50</v>
      </c>
      <c r="F52" s="142">
        <v>4.22</v>
      </c>
      <c r="G52" s="142">
        <f>E52*F52</f>
        <v>211</v>
      </c>
      <c r="H52" s="142" t="s">
        <v>229</v>
      </c>
    </row>
    <row r="53" spans="1:8" ht="16">
      <c r="A53" s="251"/>
      <c r="B53" s="143" t="s">
        <v>230</v>
      </c>
      <c r="C53" s="143" t="s">
        <v>288</v>
      </c>
      <c r="D53" s="143" t="s">
        <v>146</v>
      </c>
      <c r="E53" s="143">
        <v>1</v>
      </c>
      <c r="F53" s="143">
        <v>0.02</v>
      </c>
      <c r="G53" s="143"/>
      <c r="H53" s="143"/>
    </row>
    <row r="54" spans="1:8" ht="16">
      <c r="A54" s="251"/>
      <c r="B54" s="143" t="s">
        <v>230</v>
      </c>
      <c r="C54" s="143" t="s">
        <v>289</v>
      </c>
      <c r="D54" s="143" t="s">
        <v>146</v>
      </c>
      <c r="E54" s="143">
        <v>1</v>
      </c>
      <c r="F54" s="143">
        <v>0.02</v>
      </c>
      <c r="G54" s="143"/>
      <c r="H54" s="143"/>
    </row>
    <row r="55" spans="1:8" ht="16">
      <c r="A55" s="251"/>
      <c r="B55" s="143" t="s">
        <v>230</v>
      </c>
      <c r="C55" s="143" t="s">
        <v>290</v>
      </c>
      <c r="D55" s="143" t="s">
        <v>146</v>
      </c>
      <c r="E55" s="143">
        <v>1</v>
      </c>
      <c r="F55" s="143">
        <v>0.02</v>
      </c>
      <c r="G55" s="143"/>
      <c r="H55" s="143"/>
    </row>
    <row r="56" spans="1:8" ht="16">
      <c r="A56" s="251"/>
      <c r="B56" s="143" t="s">
        <v>291</v>
      </c>
      <c r="C56" s="143" t="s">
        <v>292</v>
      </c>
      <c r="D56" s="143" t="s">
        <v>146</v>
      </c>
      <c r="E56" s="143">
        <v>1</v>
      </c>
      <c r="F56" s="143">
        <v>0.02</v>
      </c>
      <c r="G56" s="143"/>
      <c r="H56" s="143"/>
    </row>
    <row r="57" spans="1:8" ht="16">
      <c r="A57" s="251"/>
      <c r="B57" s="143" t="s">
        <v>291</v>
      </c>
      <c r="C57" s="143" t="s">
        <v>293</v>
      </c>
      <c r="D57" s="143" t="s">
        <v>146</v>
      </c>
      <c r="E57" s="143">
        <v>1</v>
      </c>
      <c r="F57" s="143">
        <v>0.02</v>
      </c>
      <c r="G57" s="143"/>
      <c r="H57" s="143"/>
    </row>
    <row r="58" spans="1:8" ht="16">
      <c r="A58" s="251"/>
      <c r="B58" s="143" t="s">
        <v>291</v>
      </c>
      <c r="C58" s="143" t="s">
        <v>294</v>
      </c>
      <c r="D58" s="143" t="s">
        <v>146</v>
      </c>
      <c r="E58" s="143">
        <v>1</v>
      </c>
      <c r="F58" s="143">
        <v>0.02</v>
      </c>
      <c r="G58" s="143"/>
      <c r="H58" s="143"/>
    </row>
    <row r="59" spans="1:8" ht="16">
      <c r="A59" s="251"/>
      <c r="B59" s="143" t="s">
        <v>277</v>
      </c>
      <c r="C59" s="143" t="s">
        <v>295</v>
      </c>
      <c r="D59" s="143" t="s">
        <v>146</v>
      </c>
      <c r="E59" s="143">
        <v>1</v>
      </c>
      <c r="F59" s="143">
        <v>0.2</v>
      </c>
      <c r="G59" s="143"/>
      <c r="H59" s="143"/>
    </row>
    <row r="60" spans="1:8" ht="16">
      <c r="A60" s="251"/>
      <c r="B60" s="143" t="s">
        <v>277</v>
      </c>
      <c r="C60" s="143" t="s">
        <v>296</v>
      </c>
      <c r="D60" s="143" t="s">
        <v>146</v>
      </c>
      <c r="E60" s="143">
        <v>1</v>
      </c>
      <c r="F60" s="143">
        <v>0.2</v>
      </c>
      <c r="G60" s="143"/>
      <c r="H60" s="143"/>
    </row>
    <row r="61" spans="1:8" ht="16">
      <c r="A61" s="251"/>
      <c r="B61" s="143" t="s">
        <v>277</v>
      </c>
      <c r="C61" s="143" t="s">
        <v>297</v>
      </c>
      <c r="D61" s="143" t="s">
        <v>146</v>
      </c>
      <c r="E61" s="143">
        <v>1</v>
      </c>
      <c r="F61" s="143">
        <v>0.2</v>
      </c>
      <c r="G61" s="143"/>
      <c r="H61" s="143"/>
    </row>
    <row r="62" spans="1:8" ht="15">
      <c r="A62" s="251"/>
      <c r="B62" s="143" t="s">
        <v>298</v>
      </c>
      <c r="C62" s="143" t="s">
        <v>299</v>
      </c>
      <c r="D62" s="143" t="s">
        <v>146</v>
      </c>
      <c r="E62" s="143">
        <v>2</v>
      </c>
      <c r="F62" s="143">
        <v>3</v>
      </c>
      <c r="G62" s="143"/>
      <c r="H62" s="143"/>
    </row>
    <row r="63" spans="1:8" ht="15">
      <c r="A63" s="251"/>
      <c r="B63" s="143" t="s">
        <v>240</v>
      </c>
      <c r="C63" s="143">
        <v>9011</v>
      </c>
      <c r="D63" s="143" t="s">
        <v>146</v>
      </c>
      <c r="E63" s="143">
        <v>1</v>
      </c>
      <c r="F63" s="143">
        <v>0.1</v>
      </c>
      <c r="G63" s="143"/>
      <c r="H63" s="143"/>
    </row>
    <row r="64" spans="1:8" ht="15">
      <c r="A64" s="251"/>
      <c r="B64" s="143" t="s">
        <v>240</v>
      </c>
      <c r="C64" s="143">
        <v>9013</v>
      </c>
      <c r="D64" s="143" t="s">
        <v>146</v>
      </c>
      <c r="E64" s="143">
        <v>1</v>
      </c>
      <c r="F64" s="143">
        <v>0.1</v>
      </c>
      <c r="G64" s="143"/>
      <c r="H64" s="143"/>
    </row>
    <row r="65" spans="1:8" ht="16">
      <c r="A65" s="251"/>
      <c r="B65" s="143" t="s">
        <v>300</v>
      </c>
      <c r="C65" s="143" t="s">
        <v>301</v>
      </c>
      <c r="D65" s="143" t="s">
        <v>146</v>
      </c>
      <c r="E65" s="143">
        <v>1</v>
      </c>
      <c r="F65" s="143">
        <v>0.1</v>
      </c>
      <c r="G65" s="143"/>
      <c r="H65" s="143"/>
    </row>
    <row r="66" spans="1:8" ht="15">
      <c r="A66" s="252"/>
      <c r="B66" s="143" t="s">
        <v>302</v>
      </c>
      <c r="C66" s="143" t="s">
        <v>303</v>
      </c>
      <c r="D66" s="143" t="s">
        <v>146</v>
      </c>
      <c r="E66" s="143">
        <v>1</v>
      </c>
      <c r="F66" s="143">
        <v>0.2</v>
      </c>
      <c r="G66" s="143"/>
      <c r="H66" s="143"/>
    </row>
    <row r="67" spans="1:8" ht="31" customHeight="1">
      <c r="A67" s="110">
        <v>6</v>
      </c>
      <c r="B67" s="118" t="s">
        <v>304</v>
      </c>
      <c r="C67" s="118" t="s">
        <v>305</v>
      </c>
      <c r="D67" s="118" t="s">
        <v>228</v>
      </c>
      <c r="E67" s="118">
        <v>4</v>
      </c>
      <c r="F67" s="118">
        <v>38</v>
      </c>
      <c r="G67" s="112">
        <f t="shared" ref="G67:G92" si="0">E67*F67</f>
        <v>152</v>
      </c>
      <c r="H67" s="110"/>
    </row>
    <row r="68" spans="1:8" ht="15">
      <c r="A68" s="110">
        <v>7</v>
      </c>
      <c r="B68" s="114" t="s">
        <v>306</v>
      </c>
      <c r="C68" s="115" t="s">
        <v>307</v>
      </c>
      <c r="D68" s="116" t="s">
        <v>133</v>
      </c>
      <c r="E68" s="114">
        <v>3</v>
      </c>
      <c r="F68" s="114">
        <v>98</v>
      </c>
      <c r="G68" s="121">
        <f t="shared" si="0"/>
        <v>294</v>
      </c>
      <c r="H68" s="110"/>
    </row>
    <row r="69" spans="1:8" ht="15">
      <c r="A69" s="110">
        <v>8</v>
      </c>
      <c r="B69" s="114" t="s">
        <v>308</v>
      </c>
      <c r="C69" s="115"/>
      <c r="D69" s="116" t="s">
        <v>146</v>
      </c>
      <c r="E69" s="114">
        <v>2</v>
      </c>
      <c r="F69" s="114">
        <v>82</v>
      </c>
      <c r="G69" s="121">
        <f t="shared" si="0"/>
        <v>164</v>
      </c>
      <c r="H69" s="110" t="s">
        <v>309</v>
      </c>
    </row>
    <row r="70" spans="1:8" ht="31" customHeight="1">
      <c r="A70" s="110">
        <v>9</v>
      </c>
      <c r="B70" s="110" t="s">
        <v>310</v>
      </c>
      <c r="C70" s="110" t="s">
        <v>311</v>
      </c>
      <c r="D70" s="110" t="s">
        <v>146</v>
      </c>
      <c r="E70" s="110">
        <v>50</v>
      </c>
      <c r="F70" s="110">
        <v>15</v>
      </c>
      <c r="G70" s="121">
        <f t="shared" si="0"/>
        <v>750</v>
      </c>
      <c r="H70" s="53" t="s">
        <v>312</v>
      </c>
    </row>
    <row r="71" spans="1:8" ht="31" customHeight="1">
      <c r="A71" s="110">
        <v>10</v>
      </c>
      <c r="B71" s="110" t="s">
        <v>313</v>
      </c>
      <c r="C71" s="110" t="s">
        <v>314</v>
      </c>
      <c r="D71" s="110" t="s">
        <v>82</v>
      </c>
      <c r="E71" s="110">
        <v>10</v>
      </c>
      <c r="F71" s="110">
        <v>70</v>
      </c>
      <c r="G71" s="121">
        <f t="shared" si="0"/>
        <v>700</v>
      </c>
      <c r="H71" s="124" t="s">
        <v>83</v>
      </c>
    </row>
    <row r="72" spans="1:8" ht="31" customHeight="1">
      <c r="A72" s="110">
        <v>11</v>
      </c>
      <c r="B72" s="110" t="s">
        <v>313</v>
      </c>
      <c r="C72" s="110" t="s">
        <v>315</v>
      </c>
      <c r="D72" s="110" t="s">
        <v>82</v>
      </c>
      <c r="E72" s="110">
        <v>10</v>
      </c>
      <c r="F72" s="110">
        <v>70</v>
      </c>
      <c r="G72" s="121">
        <f t="shared" si="0"/>
        <v>700</v>
      </c>
      <c r="H72" s="124" t="s">
        <v>83</v>
      </c>
    </row>
    <row r="73" spans="1:8" ht="31" customHeight="1">
      <c r="A73" s="110">
        <v>12</v>
      </c>
      <c r="B73" s="118" t="s">
        <v>316</v>
      </c>
      <c r="C73" s="118" t="s">
        <v>81</v>
      </c>
      <c r="D73" s="118" t="s">
        <v>82</v>
      </c>
      <c r="E73" s="118">
        <v>20</v>
      </c>
      <c r="F73" s="125">
        <v>75</v>
      </c>
      <c r="G73" s="121">
        <f t="shared" si="0"/>
        <v>1500</v>
      </c>
      <c r="H73" s="124" t="s">
        <v>83</v>
      </c>
    </row>
    <row r="74" spans="1:8" ht="31" customHeight="1">
      <c r="A74" s="110">
        <v>13</v>
      </c>
      <c r="B74" s="118" t="s">
        <v>316</v>
      </c>
      <c r="C74" s="118" t="s">
        <v>317</v>
      </c>
      <c r="D74" s="119" t="s">
        <v>82</v>
      </c>
      <c r="E74" s="119">
        <v>10</v>
      </c>
      <c r="F74" s="114">
        <v>75</v>
      </c>
      <c r="G74" s="121">
        <f t="shared" si="0"/>
        <v>750</v>
      </c>
      <c r="H74" s="124" t="s">
        <v>83</v>
      </c>
    </row>
    <row r="75" spans="1:8" ht="26" customHeight="1">
      <c r="A75" s="110">
        <v>14</v>
      </c>
      <c r="B75" s="117" t="s">
        <v>318</v>
      </c>
      <c r="C75" s="117" t="s">
        <v>319</v>
      </c>
      <c r="D75" s="117" t="s">
        <v>320</v>
      </c>
      <c r="E75" s="117">
        <v>4</v>
      </c>
      <c r="F75" s="122">
        <v>98</v>
      </c>
      <c r="G75" s="121">
        <f t="shared" si="0"/>
        <v>392</v>
      </c>
      <c r="H75" s="12" t="s">
        <v>119</v>
      </c>
    </row>
    <row r="76" spans="1:8" ht="26" customHeight="1">
      <c r="A76" s="110">
        <v>15</v>
      </c>
      <c r="B76" s="24" t="s">
        <v>321</v>
      </c>
      <c r="C76" s="24" t="s">
        <v>322</v>
      </c>
      <c r="D76" s="24" t="s">
        <v>146</v>
      </c>
      <c r="E76" s="20">
        <v>2</v>
      </c>
      <c r="F76" s="20">
        <v>200</v>
      </c>
      <c r="G76" s="121">
        <f t="shared" si="0"/>
        <v>400</v>
      </c>
      <c r="H76" s="12" t="s">
        <v>119</v>
      </c>
    </row>
    <row r="77" spans="1:8" ht="26" customHeight="1">
      <c r="A77" s="110">
        <v>16</v>
      </c>
      <c r="B77" s="24" t="s">
        <v>323</v>
      </c>
      <c r="C77" s="24" t="s">
        <v>324</v>
      </c>
      <c r="D77" s="24" t="s">
        <v>130</v>
      </c>
      <c r="E77" s="20">
        <v>15</v>
      </c>
      <c r="F77" s="20">
        <v>52</v>
      </c>
      <c r="G77" s="121">
        <f t="shared" si="0"/>
        <v>780</v>
      </c>
      <c r="H77" s="12" t="s">
        <v>119</v>
      </c>
    </row>
    <row r="78" spans="1:8" ht="26" customHeight="1">
      <c r="A78" s="110">
        <v>17</v>
      </c>
      <c r="B78" s="20" t="s">
        <v>325</v>
      </c>
      <c r="C78" s="26" t="s">
        <v>326</v>
      </c>
      <c r="D78" s="25" t="s">
        <v>133</v>
      </c>
      <c r="E78" s="20">
        <v>10</v>
      </c>
      <c r="F78" s="20">
        <v>11</v>
      </c>
      <c r="G78" s="121">
        <f t="shared" si="0"/>
        <v>110</v>
      </c>
      <c r="H78" s="12" t="s">
        <v>119</v>
      </c>
    </row>
    <row r="79" spans="1:8" ht="26" customHeight="1">
      <c r="A79" s="110">
        <v>18</v>
      </c>
      <c r="B79" s="20" t="s">
        <v>325</v>
      </c>
      <c r="C79" s="26" t="s">
        <v>327</v>
      </c>
      <c r="D79" s="25" t="s">
        <v>133</v>
      </c>
      <c r="E79" s="20">
        <v>10</v>
      </c>
      <c r="F79" s="20">
        <v>11</v>
      </c>
      <c r="G79" s="121">
        <f t="shared" si="0"/>
        <v>110</v>
      </c>
      <c r="H79" s="12" t="s">
        <v>119</v>
      </c>
    </row>
    <row r="80" spans="1:8" ht="26" customHeight="1">
      <c r="A80" s="110">
        <v>19</v>
      </c>
      <c r="B80" s="20" t="s">
        <v>325</v>
      </c>
      <c r="C80" s="26" t="s">
        <v>328</v>
      </c>
      <c r="D80" s="25" t="s">
        <v>133</v>
      </c>
      <c r="E80" s="20">
        <v>10</v>
      </c>
      <c r="F80" s="20">
        <v>11</v>
      </c>
      <c r="G80" s="121">
        <f t="shared" si="0"/>
        <v>110</v>
      </c>
      <c r="H80" s="12" t="s">
        <v>119</v>
      </c>
    </row>
    <row r="81" spans="1:8" ht="26" customHeight="1">
      <c r="A81" s="110">
        <v>20</v>
      </c>
      <c r="B81" s="20" t="s">
        <v>325</v>
      </c>
      <c r="C81" s="26" t="s">
        <v>329</v>
      </c>
      <c r="D81" s="25" t="s">
        <v>133</v>
      </c>
      <c r="E81" s="20">
        <v>10</v>
      </c>
      <c r="F81" s="20">
        <v>11</v>
      </c>
      <c r="G81" s="121">
        <f t="shared" si="0"/>
        <v>110</v>
      </c>
      <c r="H81" s="12" t="s">
        <v>119</v>
      </c>
    </row>
    <row r="82" spans="1:8" ht="26" customHeight="1">
      <c r="A82" s="110">
        <v>21</v>
      </c>
      <c r="B82" s="24" t="s">
        <v>330</v>
      </c>
      <c r="C82" s="24" t="s">
        <v>331</v>
      </c>
      <c r="D82" s="24" t="s">
        <v>146</v>
      </c>
      <c r="E82" s="20">
        <v>15</v>
      </c>
      <c r="F82" s="20">
        <v>20</v>
      </c>
      <c r="G82" s="121">
        <f t="shared" si="0"/>
        <v>300</v>
      </c>
      <c r="H82" s="12" t="s">
        <v>119</v>
      </c>
    </row>
    <row r="83" spans="1:8" ht="26" customHeight="1">
      <c r="A83" s="110">
        <v>22</v>
      </c>
      <c r="B83" s="24" t="s">
        <v>330</v>
      </c>
      <c r="C83" s="24" t="s">
        <v>332</v>
      </c>
      <c r="D83" s="24" t="s">
        <v>146</v>
      </c>
      <c r="E83" s="20">
        <v>10</v>
      </c>
      <c r="F83" s="20">
        <v>30</v>
      </c>
      <c r="G83" s="121">
        <f t="shared" si="0"/>
        <v>300</v>
      </c>
      <c r="H83" s="12" t="s">
        <v>119</v>
      </c>
    </row>
    <row r="84" spans="1:8" ht="26" customHeight="1">
      <c r="A84" s="110">
        <v>23</v>
      </c>
      <c r="B84" s="24" t="s">
        <v>333</v>
      </c>
      <c r="C84" s="24" t="s">
        <v>334</v>
      </c>
      <c r="D84" s="24" t="s">
        <v>146</v>
      </c>
      <c r="E84" s="20">
        <v>2</v>
      </c>
      <c r="F84" s="20">
        <v>155</v>
      </c>
      <c r="G84" s="121">
        <f t="shared" si="0"/>
        <v>310</v>
      </c>
      <c r="H84" s="12" t="s">
        <v>119</v>
      </c>
    </row>
    <row r="85" spans="1:8" ht="26" customHeight="1">
      <c r="A85" s="110">
        <v>24</v>
      </c>
      <c r="B85" s="24" t="s">
        <v>335</v>
      </c>
      <c r="C85" s="24" t="s">
        <v>336</v>
      </c>
      <c r="D85" s="24" t="s">
        <v>130</v>
      </c>
      <c r="E85" s="20">
        <v>3</v>
      </c>
      <c r="F85" s="20">
        <v>90</v>
      </c>
      <c r="G85" s="121">
        <f t="shared" si="0"/>
        <v>270</v>
      </c>
      <c r="H85" s="12" t="s">
        <v>119</v>
      </c>
    </row>
    <row r="86" spans="1:8" ht="26" customHeight="1">
      <c r="A86" s="110">
        <v>25</v>
      </c>
      <c r="B86" s="25" t="s">
        <v>337</v>
      </c>
      <c r="C86" s="25" t="s">
        <v>338</v>
      </c>
      <c r="D86" s="25" t="s">
        <v>130</v>
      </c>
      <c r="E86" s="20">
        <v>10</v>
      </c>
      <c r="F86" s="20">
        <v>28</v>
      </c>
      <c r="G86" s="121">
        <f t="shared" si="0"/>
        <v>280</v>
      </c>
      <c r="H86" s="12" t="s">
        <v>119</v>
      </c>
    </row>
    <row r="87" spans="1:8" ht="26" customHeight="1">
      <c r="A87" s="110">
        <v>26</v>
      </c>
      <c r="B87" s="25" t="s">
        <v>339</v>
      </c>
      <c r="C87" s="25" t="s">
        <v>340</v>
      </c>
      <c r="D87" s="25" t="s">
        <v>82</v>
      </c>
      <c r="E87" s="20">
        <v>5</v>
      </c>
      <c r="F87" s="20">
        <v>65</v>
      </c>
      <c r="G87" s="121">
        <f t="shared" si="0"/>
        <v>325</v>
      </c>
      <c r="H87" s="25" t="s">
        <v>341</v>
      </c>
    </row>
    <row r="88" spans="1:8" ht="26" customHeight="1">
      <c r="A88" s="110">
        <v>27</v>
      </c>
      <c r="B88" s="25" t="s">
        <v>342</v>
      </c>
      <c r="C88" s="25" t="s">
        <v>343</v>
      </c>
      <c r="D88" s="25" t="s">
        <v>344</v>
      </c>
      <c r="E88" s="20">
        <v>2</v>
      </c>
      <c r="F88" s="20">
        <v>35</v>
      </c>
      <c r="G88" s="121">
        <f t="shared" si="0"/>
        <v>70</v>
      </c>
      <c r="H88" s="12" t="s">
        <v>119</v>
      </c>
    </row>
    <row r="89" spans="1:8" ht="26" customHeight="1">
      <c r="A89" s="110">
        <v>28</v>
      </c>
      <c r="B89" s="25" t="s">
        <v>342</v>
      </c>
      <c r="C89" s="25" t="s">
        <v>345</v>
      </c>
      <c r="D89" s="25" t="s">
        <v>344</v>
      </c>
      <c r="E89" s="20">
        <v>2</v>
      </c>
      <c r="F89" s="20">
        <v>35</v>
      </c>
      <c r="G89" s="121">
        <f t="shared" si="0"/>
        <v>70</v>
      </c>
      <c r="H89" s="12" t="s">
        <v>119</v>
      </c>
    </row>
    <row r="90" spans="1:8" ht="26" customHeight="1">
      <c r="A90" s="110">
        <v>29</v>
      </c>
      <c r="B90" s="25" t="s">
        <v>346</v>
      </c>
      <c r="C90" s="25" t="s">
        <v>347</v>
      </c>
      <c r="D90" s="25" t="s">
        <v>82</v>
      </c>
      <c r="E90" s="20">
        <v>5</v>
      </c>
      <c r="F90" s="20">
        <v>16</v>
      </c>
      <c r="G90" s="121">
        <f t="shared" si="0"/>
        <v>80</v>
      </c>
      <c r="H90" s="12" t="s">
        <v>119</v>
      </c>
    </row>
    <row r="91" spans="1:8" ht="26" customHeight="1">
      <c r="A91" s="110">
        <v>30</v>
      </c>
      <c r="B91" s="25" t="s">
        <v>346</v>
      </c>
      <c r="C91" s="25" t="s">
        <v>348</v>
      </c>
      <c r="D91" s="25" t="s">
        <v>82</v>
      </c>
      <c r="E91" s="20">
        <v>4</v>
      </c>
      <c r="F91" s="20">
        <v>16</v>
      </c>
      <c r="G91" s="121">
        <f t="shared" si="0"/>
        <v>64</v>
      </c>
      <c r="H91" s="12" t="s">
        <v>119</v>
      </c>
    </row>
    <row r="92" spans="1:8" ht="26" customHeight="1">
      <c r="A92" s="110">
        <v>31</v>
      </c>
      <c r="B92" s="25" t="s">
        <v>346</v>
      </c>
      <c r="C92" s="25" t="s">
        <v>349</v>
      </c>
      <c r="D92" s="25" t="s">
        <v>82</v>
      </c>
      <c r="E92" s="20">
        <v>4</v>
      </c>
      <c r="F92" s="20">
        <v>16</v>
      </c>
      <c r="G92" s="121">
        <f t="shared" si="0"/>
        <v>64</v>
      </c>
      <c r="H92" s="12" t="s">
        <v>119</v>
      </c>
    </row>
    <row r="93" spans="1:8">
      <c r="A93" s="246" t="s">
        <v>102</v>
      </c>
      <c r="B93" s="246"/>
      <c r="C93" s="247"/>
      <c r="D93" s="247"/>
      <c r="E93" s="247"/>
      <c r="F93" s="247"/>
      <c r="G93" s="126">
        <f>SUM(G7:G92)</f>
        <v>11746.8</v>
      </c>
      <c r="H93" s="118"/>
    </row>
    <row r="94" spans="1:8">
      <c r="A94" s="244" t="s">
        <v>103</v>
      </c>
      <c r="B94" s="244"/>
      <c r="C94" s="244"/>
      <c r="D94" s="244"/>
      <c r="E94" s="244"/>
      <c r="F94" s="244"/>
      <c r="G94" s="244"/>
      <c r="H94" s="244"/>
    </row>
    <row r="95" spans="1:8">
      <c r="A95" s="244" t="s">
        <v>104</v>
      </c>
      <c r="B95" s="244"/>
      <c r="C95" s="244"/>
      <c r="D95" s="244"/>
      <c r="E95" s="244"/>
      <c r="F95" s="244"/>
      <c r="G95" s="244"/>
      <c r="H95" s="244"/>
    </row>
    <row r="96" spans="1:8">
      <c r="A96" s="244" t="s">
        <v>105</v>
      </c>
      <c r="B96" s="244"/>
      <c r="C96" s="120"/>
      <c r="D96" s="244" t="s">
        <v>106</v>
      </c>
      <c r="E96" s="244"/>
      <c r="F96" s="244"/>
      <c r="G96" s="244"/>
      <c r="H96" s="244"/>
    </row>
    <row r="97" spans="1:8">
      <c r="A97" s="244" t="s">
        <v>107</v>
      </c>
      <c r="B97" s="244"/>
      <c r="C97" s="120"/>
      <c r="D97" s="244" t="s">
        <v>107</v>
      </c>
      <c r="E97" s="244"/>
      <c r="F97" s="244"/>
      <c r="G97" s="244"/>
      <c r="H97" s="244"/>
    </row>
    <row r="98" spans="1:8">
      <c r="A98" s="244" t="s">
        <v>108</v>
      </c>
      <c r="B98" s="244"/>
      <c r="C98" s="120"/>
      <c r="D98" s="244" t="s">
        <v>108</v>
      </c>
      <c r="E98" s="244"/>
      <c r="F98" s="244"/>
      <c r="G98" s="244"/>
      <c r="H98" s="244"/>
    </row>
  </sheetData>
  <mergeCells count="23">
    <mergeCell ref="A98:B98"/>
    <mergeCell ref="D98:H98"/>
    <mergeCell ref="A7:A15"/>
    <mergeCell ref="A17:A31"/>
    <mergeCell ref="A32:A51"/>
    <mergeCell ref="A52:A66"/>
    <mergeCell ref="A94:H94"/>
    <mergeCell ref="A95:H95"/>
    <mergeCell ref="A96:B96"/>
    <mergeCell ref="D96:H96"/>
    <mergeCell ref="A97:B97"/>
    <mergeCell ref="D97:H97"/>
    <mergeCell ref="A5:B5"/>
    <mergeCell ref="C5:F5"/>
    <mergeCell ref="G5:H5"/>
    <mergeCell ref="A93:B93"/>
    <mergeCell ref="C93:F93"/>
    <mergeCell ref="A1:H1"/>
    <mergeCell ref="A2:H2"/>
    <mergeCell ref="A3:B3"/>
    <mergeCell ref="C3:F3"/>
    <mergeCell ref="A4:B4"/>
    <mergeCell ref="C4:F4"/>
  </mergeCells>
  <phoneticPr fontId="6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96"/>
  <sheetViews>
    <sheetView topLeftCell="A81" workbookViewId="0">
      <selection activeCell="A66" sqref="A66:A90"/>
    </sheetView>
  </sheetViews>
  <sheetFormatPr baseColWidth="10" defaultColWidth="9" defaultRowHeight="14"/>
  <cols>
    <col min="1" max="1" width="9" style="101"/>
    <col min="2" max="2" width="18" style="101" customWidth="1"/>
    <col min="3" max="3" width="17.1640625" style="101" customWidth="1"/>
    <col min="4" max="6" width="9" style="101"/>
    <col min="7" max="7" width="9" style="135"/>
    <col min="8" max="8" width="18" style="101" customWidth="1"/>
    <col min="9" max="16384" width="9" style="101"/>
  </cols>
  <sheetData>
    <row r="1" spans="1:8" ht="19">
      <c r="A1" s="253" t="s">
        <v>61</v>
      </c>
      <c r="B1" s="254"/>
      <c r="C1" s="254"/>
      <c r="D1" s="254"/>
      <c r="E1" s="254"/>
      <c r="F1" s="254"/>
      <c r="G1" s="255"/>
      <c r="H1" s="254"/>
    </row>
    <row r="2" spans="1:8">
      <c r="A2" s="256" t="s">
        <v>62</v>
      </c>
      <c r="B2" s="256"/>
      <c r="C2" s="256"/>
      <c r="D2" s="256"/>
      <c r="E2" s="256"/>
      <c r="F2" s="256"/>
      <c r="G2" s="257"/>
      <c r="H2" s="256"/>
    </row>
    <row r="3" spans="1:8">
      <c r="A3" s="258" t="s">
        <v>63</v>
      </c>
      <c r="B3" s="258"/>
      <c r="C3" s="258" t="s">
        <v>350</v>
      </c>
      <c r="D3" s="258"/>
      <c r="E3" s="258"/>
      <c r="F3" s="258"/>
      <c r="G3" s="79"/>
      <c r="H3" s="9"/>
    </row>
    <row r="4" spans="1:8">
      <c r="A4" s="258" t="s">
        <v>153</v>
      </c>
      <c r="B4" s="258"/>
      <c r="C4" s="258" t="s">
        <v>351</v>
      </c>
      <c r="D4" s="258"/>
      <c r="E4" s="258"/>
      <c r="F4" s="258"/>
      <c r="G4" s="79"/>
      <c r="H4" s="9"/>
    </row>
    <row r="5" spans="1:8">
      <c r="A5" s="258" t="s">
        <v>352</v>
      </c>
      <c r="B5" s="258"/>
      <c r="C5" s="258" t="s">
        <v>353</v>
      </c>
      <c r="D5" s="258"/>
      <c r="E5" s="258"/>
      <c r="F5" s="258"/>
      <c r="G5" s="259" t="s">
        <v>225</v>
      </c>
      <c r="H5" s="258"/>
    </row>
    <row r="6" spans="1:8" ht="30">
      <c r="A6" s="4" t="s">
        <v>70</v>
      </c>
      <c r="B6" s="4" t="s">
        <v>71</v>
      </c>
      <c r="C6" s="4" t="s">
        <v>72</v>
      </c>
      <c r="D6" s="4" t="s">
        <v>73</v>
      </c>
      <c r="E6" s="4" t="s">
        <v>74</v>
      </c>
      <c r="F6" s="4" t="s">
        <v>75</v>
      </c>
      <c r="G6" s="59" t="s">
        <v>76</v>
      </c>
      <c r="H6" s="4" t="s">
        <v>12</v>
      </c>
    </row>
    <row r="7" spans="1:8" ht="15">
      <c r="A7" s="4">
        <v>1</v>
      </c>
      <c r="B7" s="4" t="s">
        <v>354</v>
      </c>
      <c r="C7" s="4" t="s">
        <v>355</v>
      </c>
      <c r="D7" s="4" t="s">
        <v>79</v>
      </c>
      <c r="E7" s="4">
        <v>300</v>
      </c>
      <c r="F7" s="4">
        <v>8</v>
      </c>
      <c r="G7" s="59">
        <f>E7*F7</f>
        <v>2400</v>
      </c>
      <c r="H7" s="4"/>
    </row>
    <row r="8" spans="1:8" s="134" customFormat="1" ht="15">
      <c r="A8" s="136"/>
      <c r="B8" s="136" t="s">
        <v>226</v>
      </c>
      <c r="C8" s="136" t="s">
        <v>227</v>
      </c>
      <c r="D8" s="136" t="s">
        <v>228</v>
      </c>
      <c r="E8" s="136">
        <v>50</v>
      </c>
      <c r="F8" s="136">
        <v>4.4000000000000004</v>
      </c>
      <c r="G8" s="137">
        <f>E8*F8</f>
        <v>220.00000000000003</v>
      </c>
      <c r="H8" s="136" t="s">
        <v>229</v>
      </c>
    </row>
    <row r="9" spans="1:8" ht="15">
      <c r="A9" s="4">
        <v>2</v>
      </c>
      <c r="B9" s="4" t="s">
        <v>230</v>
      </c>
      <c r="C9" s="4" t="s">
        <v>231</v>
      </c>
      <c r="D9" s="4" t="s">
        <v>146</v>
      </c>
      <c r="E9" s="4">
        <v>3</v>
      </c>
      <c r="F9" s="4">
        <v>0.1</v>
      </c>
      <c r="G9" s="59"/>
      <c r="H9" s="4"/>
    </row>
    <row r="10" spans="1:8" ht="16">
      <c r="A10" s="4">
        <v>3</v>
      </c>
      <c r="B10" s="4" t="s">
        <v>230</v>
      </c>
      <c r="C10" s="4" t="s">
        <v>232</v>
      </c>
      <c r="D10" s="4" t="s">
        <v>146</v>
      </c>
      <c r="E10" s="4">
        <v>3</v>
      </c>
      <c r="F10" s="4">
        <v>0.1</v>
      </c>
      <c r="G10" s="59"/>
      <c r="H10" s="4"/>
    </row>
    <row r="11" spans="1:8" ht="15">
      <c r="A11" s="4">
        <v>4</v>
      </c>
      <c r="B11" s="4" t="s">
        <v>233</v>
      </c>
      <c r="C11" s="4" t="s">
        <v>234</v>
      </c>
      <c r="D11" s="4" t="s">
        <v>146</v>
      </c>
      <c r="E11" s="4">
        <v>6</v>
      </c>
      <c r="F11" s="4">
        <v>0.2</v>
      </c>
      <c r="G11" s="59"/>
      <c r="H11" s="4"/>
    </row>
    <row r="12" spans="1:8" ht="15">
      <c r="A12" s="4">
        <v>5</v>
      </c>
      <c r="B12" s="4" t="s">
        <v>235</v>
      </c>
      <c r="C12" s="4" t="s">
        <v>236</v>
      </c>
      <c r="D12" s="4" t="s">
        <v>146</v>
      </c>
      <c r="E12" s="4">
        <v>10</v>
      </c>
      <c r="F12" s="4">
        <v>0.1</v>
      </c>
      <c r="G12" s="59"/>
      <c r="H12" s="4"/>
    </row>
    <row r="13" spans="1:8" ht="15">
      <c r="A13" s="4">
        <v>6</v>
      </c>
      <c r="B13" s="4" t="s">
        <v>237</v>
      </c>
      <c r="C13" s="4" t="s">
        <v>238</v>
      </c>
      <c r="D13" s="4" t="s">
        <v>146</v>
      </c>
      <c r="E13" s="4">
        <v>1</v>
      </c>
      <c r="F13" s="4">
        <v>0.2</v>
      </c>
      <c r="G13" s="59"/>
      <c r="H13" s="4"/>
    </row>
    <row r="14" spans="1:8" ht="15">
      <c r="A14" s="4">
        <v>7</v>
      </c>
      <c r="B14" s="4" t="s">
        <v>237</v>
      </c>
      <c r="C14" s="4" t="s">
        <v>239</v>
      </c>
      <c r="D14" s="4" t="s">
        <v>146</v>
      </c>
      <c r="E14" s="4">
        <v>1</v>
      </c>
      <c r="F14" s="4">
        <v>0.2</v>
      </c>
      <c r="G14" s="59"/>
      <c r="H14" s="4"/>
    </row>
    <row r="15" spans="1:8" ht="15">
      <c r="A15" s="4">
        <v>8</v>
      </c>
      <c r="B15" s="4" t="s">
        <v>240</v>
      </c>
      <c r="C15" s="4">
        <v>9011</v>
      </c>
      <c r="D15" s="4" t="s">
        <v>146</v>
      </c>
      <c r="E15" s="4">
        <v>3</v>
      </c>
      <c r="F15" s="4">
        <v>0.4</v>
      </c>
      <c r="G15" s="59"/>
      <c r="H15" s="4"/>
    </row>
    <row r="16" spans="1:8" s="134" customFormat="1" ht="15">
      <c r="A16" s="227">
        <v>9</v>
      </c>
      <c r="B16" s="136" t="s">
        <v>244</v>
      </c>
      <c r="C16" s="136" t="s">
        <v>227</v>
      </c>
      <c r="D16" s="136" t="s">
        <v>228</v>
      </c>
      <c r="E16" s="136">
        <v>50</v>
      </c>
      <c r="F16" s="136">
        <v>12.28</v>
      </c>
      <c r="G16" s="137">
        <f>E16*F16</f>
        <v>614</v>
      </c>
      <c r="H16" s="136" t="s">
        <v>229</v>
      </c>
    </row>
    <row r="17" spans="1:8" ht="15">
      <c r="A17" s="228"/>
      <c r="B17" s="4" t="s">
        <v>246</v>
      </c>
      <c r="C17" s="4" t="s">
        <v>247</v>
      </c>
      <c r="D17" s="4" t="s">
        <v>88</v>
      </c>
      <c r="E17" s="4">
        <v>5</v>
      </c>
      <c r="F17" s="4">
        <v>0.1</v>
      </c>
      <c r="G17" s="59"/>
      <c r="H17" s="4"/>
    </row>
    <row r="18" spans="1:8" ht="15">
      <c r="A18" s="228"/>
      <c r="B18" s="4" t="s">
        <v>246</v>
      </c>
      <c r="C18" s="4" t="s">
        <v>248</v>
      </c>
      <c r="D18" s="4" t="s">
        <v>88</v>
      </c>
      <c r="E18" s="4">
        <v>4</v>
      </c>
      <c r="F18" s="4">
        <v>0.08</v>
      </c>
      <c r="G18" s="59"/>
      <c r="H18" s="4"/>
    </row>
    <row r="19" spans="1:8" ht="15">
      <c r="A19" s="228"/>
      <c r="B19" s="4" t="s">
        <v>237</v>
      </c>
      <c r="C19" s="4" t="s">
        <v>249</v>
      </c>
      <c r="D19" s="4" t="s">
        <v>88</v>
      </c>
      <c r="E19" s="4">
        <v>1</v>
      </c>
      <c r="F19" s="4">
        <v>0.2</v>
      </c>
      <c r="G19" s="59"/>
      <c r="H19" s="4"/>
    </row>
    <row r="20" spans="1:8" ht="15">
      <c r="A20" s="228"/>
      <c r="B20" s="4" t="s">
        <v>250</v>
      </c>
      <c r="C20" s="4" t="s">
        <v>251</v>
      </c>
      <c r="D20" s="4" t="s">
        <v>88</v>
      </c>
      <c r="E20" s="4">
        <v>1</v>
      </c>
      <c r="F20" s="4">
        <v>0.1</v>
      </c>
      <c r="G20" s="59"/>
      <c r="H20" s="4"/>
    </row>
    <row r="21" spans="1:8" ht="15">
      <c r="A21" s="228"/>
      <c r="B21" s="4" t="s">
        <v>250</v>
      </c>
      <c r="C21" s="4" t="s">
        <v>252</v>
      </c>
      <c r="D21" s="4" t="s">
        <v>88</v>
      </c>
      <c r="E21" s="4">
        <v>1</v>
      </c>
      <c r="F21" s="4">
        <v>0.1</v>
      </c>
      <c r="G21" s="59"/>
      <c r="H21" s="4"/>
    </row>
    <row r="22" spans="1:8" ht="15">
      <c r="A22" s="228"/>
      <c r="B22" s="4" t="s">
        <v>237</v>
      </c>
      <c r="C22" s="4" t="s">
        <v>253</v>
      </c>
      <c r="D22" s="4" t="s">
        <v>88</v>
      </c>
      <c r="E22" s="4">
        <v>1</v>
      </c>
      <c r="F22" s="4">
        <v>0.3</v>
      </c>
      <c r="G22" s="59"/>
      <c r="H22" s="4"/>
    </row>
    <row r="23" spans="1:8" ht="15">
      <c r="A23" s="228"/>
      <c r="B23" s="4" t="s">
        <v>235</v>
      </c>
      <c r="C23" s="4" t="s">
        <v>254</v>
      </c>
      <c r="D23" s="4" t="s">
        <v>88</v>
      </c>
      <c r="E23" s="4">
        <v>4</v>
      </c>
      <c r="F23" s="4">
        <v>0.8</v>
      </c>
      <c r="G23" s="59"/>
      <c r="H23" s="4"/>
    </row>
    <row r="24" spans="1:8" ht="15">
      <c r="A24" s="228"/>
      <c r="B24" s="4" t="s">
        <v>233</v>
      </c>
      <c r="C24" s="4" t="s">
        <v>255</v>
      </c>
      <c r="D24" s="4" t="s">
        <v>88</v>
      </c>
      <c r="E24" s="4">
        <v>4</v>
      </c>
      <c r="F24" s="4">
        <v>1</v>
      </c>
      <c r="G24" s="59"/>
      <c r="H24" s="4"/>
    </row>
    <row r="25" spans="1:8" ht="15">
      <c r="A25" s="228"/>
      <c r="B25" s="4" t="s">
        <v>256</v>
      </c>
      <c r="C25" s="4" t="s">
        <v>257</v>
      </c>
      <c r="D25" s="4" t="s">
        <v>88</v>
      </c>
      <c r="E25" s="4">
        <v>1</v>
      </c>
      <c r="F25" s="4">
        <v>3</v>
      </c>
      <c r="G25" s="59"/>
      <c r="H25" s="4"/>
    </row>
    <row r="26" spans="1:8" ht="15">
      <c r="A26" s="228"/>
      <c r="B26" s="4" t="s">
        <v>256</v>
      </c>
      <c r="C26" s="4">
        <v>7475</v>
      </c>
      <c r="D26" s="4" t="s">
        <v>88</v>
      </c>
      <c r="E26" s="4">
        <v>1</v>
      </c>
      <c r="F26" s="4">
        <v>2.5</v>
      </c>
      <c r="G26" s="59"/>
      <c r="H26" s="4"/>
    </row>
    <row r="27" spans="1:8" ht="15">
      <c r="A27" s="228"/>
      <c r="B27" s="4" t="s">
        <v>256</v>
      </c>
      <c r="C27" s="4">
        <v>7420</v>
      </c>
      <c r="D27" s="4" t="s">
        <v>88</v>
      </c>
      <c r="E27" s="4">
        <v>1</v>
      </c>
      <c r="F27" s="4">
        <v>2.5</v>
      </c>
      <c r="G27" s="59"/>
      <c r="H27" s="4"/>
    </row>
    <row r="28" spans="1:8" ht="15">
      <c r="A28" s="228"/>
      <c r="B28" s="4" t="s">
        <v>258</v>
      </c>
      <c r="C28" s="4" t="s">
        <v>259</v>
      </c>
      <c r="D28" s="4" t="s">
        <v>88</v>
      </c>
      <c r="E28" s="4">
        <v>1</v>
      </c>
      <c r="F28" s="4">
        <v>0.3</v>
      </c>
      <c r="G28" s="59"/>
      <c r="H28" s="4"/>
    </row>
    <row r="29" spans="1:8" ht="15">
      <c r="A29" s="228"/>
      <c r="B29" s="4" t="s">
        <v>258</v>
      </c>
      <c r="C29" s="4" t="s">
        <v>260</v>
      </c>
      <c r="D29" s="4" t="s">
        <v>88</v>
      </c>
      <c r="E29" s="4">
        <v>1</v>
      </c>
      <c r="F29" s="4">
        <v>0.3</v>
      </c>
      <c r="G29" s="59"/>
      <c r="H29" s="4"/>
    </row>
    <row r="30" spans="1:8" ht="15">
      <c r="A30" s="229"/>
      <c r="B30" s="4" t="s">
        <v>261</v>
      </c>
      <c r="C30" s="4" t="s">
        <v>262</v>
      </c>
      <c r="D30" s="4" t="s">
        <v>88</v>
      </c>
      <c r="E30" s="4">
        <v>5</v>
      </c>
      <c r="F30" s="4">
        <v>1</v>
      </c>
      <c r="G30" s="59"/>
      <c r="H30" s="4"/>
    </row>
    <row r="31" spans="1:8" s="134" customFormat="1" ht="15">
      <c r="A31" s="227">
        <v>10</v>
      </c>
      <c r="B31" s="136" t="s">
        <v>263</v>
      </c>
      <c r="C31" s="136" t="s">
        <v>227</v>
      </c>
      <c r="D31" s="136" t="s">
        <v>228</v>
      </c>
      <c r="E31" s="136">
        <v>50</v>
      </c>
      <c r="F31" s="136">
        <v>11.79</v>
      </c>
      <c r="G31" s="137">
        <f>E31*F31</f>
        <v>589.5</v>
      </c>
      <c r="H31" s="136" t="s">
        <v>229</v>
      </c>
    </row>
    <row r="32" spans="1:8" ht="16">
      <c r="A32" s="228"/>
      <c r="B32" s="4" t="s">
        <v>230</v>
      </c>
      <c r="C32" s="4" t="s">
        <v>356</v>
      </c>
      <c r="D32" s="4" t="s">
        <v>88</v>
      </c>
      <c r="E32" s="4">
        <v>1</v>
      </c>
      <c r="F32" s="4">
        <v>0.02</v>
      </c>
      <c r="G32" s="59"/>
      <c r="H32" s="4"/>
    </row>
    <row r="33" spans="1:8" ht="15">
      <c r="A33" s="228"/>
      <c r="B33" s="4" t="s">
        <v>230</v>
      </c>
      <c r="C33" s="4" t="s">
        <v>265</v>
      </c>
      <c r="D33" s="4" t="s">
        <v>88</v>
      </c>
      <c r="E33" s="4">
        <v>1</v>
      </c>
      <c r="F33" s="4">
        <v>0.02</v>
      </c>
      <c r="G33" s="59"/>
      <c r="H33" s="4"/>
    </row>
    <row r="34" spans="1:8" ht="15">
      <c r="A34" s="228"/>
      <c r="B34" s="4" t="s">
        <v>230</v>
      </c>
      <c r="C34" s="4" t="s">
        <v>266</v>
      </c>
      <c r="D34" s="4" t="s">
        <v>88</v>
      </c>
      <c r="E34" s="4">
        <v>5</v>
      </c>
      <c r="F34" s="4">
        <v>0.1</v>
      </c>
      <c r="G34" s="59"/>
      <c r="H34" s="4"/>
    </row>
    <row r="35" spans="1:8" ht="15">
      <c r="A35" s="228"/>
      <c r="B35" s="4" t="s">
        <v>230</v>
      </c>
      <c r="C35" s="4" t="s">
        <v>267</v>
      </c>
      <c r="D35" s="4" t="s">
        <v>88</v>
      </c>
      <c r="E35" s="4">
        <v>4</v>
      </c>
      <c r="F35" s="4">
        <v>0.08</v>
      </c>
      <c r="G35" s="59"/>
      <c r="H35" s="4"/>
    </row>
    <row r="36" spans="1:8" ht="15">
      <c r="A36" s="228"/>
      <c r="B36" s="4" t="s">
        <v>268</v>
      </c>
      <c r="C36" s="4" t="s">
        <v>269</v>
      </c>
      <c r="D36" s="4" t="s">
        <v>88</v>
      </c>
      <c r="E36" s="4">
        <v>1</v>
      </c>
      <c r="F36" s="4">
        <v>0.22</v>
      </c>
      <c r="G36" s="59"/>
      <c r="H36" s="4"/>
    </row>
    <row r="37" spans="1:8" ht="15">
      <c r="A37" s="228"/>
      <c r="B37" s="4" t="s">
        <v>270</v>
      </c>
      <c r="C37" s="4" t="s">
        <v>271</v>
      </c>
      <c r="D37" s="4" t="s">
        <v>88</v>
      </c>
      <c r="E37" s="4">
        <v>1</v>
      </c>
      <c r="F37" s="4">
        <v>0.2</v>
      </c>
      <c r="G37" s="59"/>
      <c r="H37" s="4"/>
    </row>
    <row r="38" spans="1:8" ht="15">
      <c r="A38" s="228"/>
      <c r="B38" s="4" t="s">
        <v>272</v>
      </c>
      <c r="C38" s="4" t="s">
        <v>273</v>
      </c>
      <c r="D38" s="4" t="s">
        <v>88</v>
      </c>
      <c r="E38" s="4">
        <v>1</v>
      </c>
      <c r="F38" s="4">
        <v>0.1</v>
      </c>
      <c r="G38" s="59"/>
      <c r="H38" s="4"/>
    </row>
    <row r="39" spans="1:8" ht="15">
      <c r="A39" s="228"/>
      <c r="B39" s="4" t="s">
        <v>272</v>
      </c>
      <c r="C39" s="4" t="s">
        <v>274</v>
      </c>
      <c r="D39" s="4" t="s">
        <v>88</v>
      </c>
      <c r="E39" s="4">
        <v>1</v>
      </c>
      <c r="F39" s="4">
        <v>0.1</v>
      </c>
      <c r="G39" s="59"/>
      <c r="H39" s="4"/>
    </row>
    <row r="40" spans="1:8" ht="15">
      <c r="A40" s="228"/>
      <c r="B40" s="4" t="s">
        <v>270</v>
      </c>
      <c r="C40" s="4" t="s">
        <v>275</v>
      </c>
      <c r="D40" s="4" t="s">
        <v>88</v>
      </c>
      <c r="E40" s="4">
        <v>1</v>
      </c>
      <c r="F40" s="4">
        <v>0.2</v>
      </c>
      <c r="G40" s="59"/>
      <c r="H40" s="4"/>
    </row>
    <row r="41" spans="1:8" ht="15">
      <c r="A41" s="228"/>
      <c r="B41" s="4" t="s">
        <v>270</v>
      </c>
      <c r="C41" s="4" t="s">
        <v>276</v>
      </c>
      <c r="D41" s="4" t="s">
        <v>88</v>
      </c>
      <c r="E41" s="4">
        <v>1</v>
      </c>
      <c r="F41" s="4">
        <v>0.2</v>
      </c>
      <c r="G41" s="59"/>
      <c r="H41" s="4"/>
    </row>
    <row r="42" spans="1:8" ht="15">
      <c r="A42" s="228"/>
      <c r="B42" s="4" t="s">
        <v>277</v>
      </c>
      <c r="C42" s="4" t="s">
        <v>278</v>
      </c>
      <c r="D42" s="4" t="s">
        <v>88</v>
      </c>
      <c r="E42" s="4">
        <v>1</v>
      </c>
      <c r="F42" s="4">
        <v>0.1</v>
      </c>
      <c r="G42" s="59"/>
      <c r="H42" s="4"/>
    </row>
    <row r="43" spans="1:8" ht="15">
      <c r="A43" s="228"/>
      <c r="B43" s="4" t="s">
        <v>233</v>
      </c>
      <c r="C43" s="4" t="s">
        <v>279</v>
      </c>
      <c r="D43" s="4" t="s">
        <v>88</v>
      </c>
      <c r="E43" s="4">
        <v>5</v>
      </c>
      <c r="F43" s="4">
        <v>1.25</v>
      </c>
      <c r="G43" s="59"/>
      <c r="H43" s="4"/>
    </row>
    <row r="44" spans="1:8" ht="15">
      <c r="A44" s="228"/>
      <c r="B44" s="4" t="s">
        <v>240</v>
      </c>
      <c r="C44" s="4">
        <v>9013</v>
      </c>
      <c r="D44" s="4" t="s">
        <v>88</v>
      </c>
      <c r="E44" s="4">
        <v>4</v>
      </c>
      <c r="F44" s="4">
        <v>0.8</v>
      </c>
      <c r="G44" s="59"/>
      <c r="H44" s="4"/>
    </row>
    <row r="45" spans="1:8" ht="15">
      <c r="A45" s="228"/>
      <c r="B45" s="4" t="s">
        <v>235</v>
      </c>
      <c r="C45" s="4" t="s">
        <v>280</v>
      </c>
      <c r="D45" s="4" t="s">
        <v>88</v>
      </c>
      <c r="E45" s="4">
        <v>4</v>
      </c>
      <c r="F45" s="4">
        <v>0.8</v>
      </c>
      <c r="G45" s="59"/>
      <c r="H45" s="4"/>
    </row>
    <row r="46" spans="1:8" ht="15">
      <c r="A46" s="228"/>
      <c r="B46" s="4" t="s">
        <v>256</v>
      </c>
      <c r="C46" s="4" t="s">
        <v>281</v>
      </c>
      <c r="D46" s="4" t="s">
        <v>88</v>
      </c>
      <c r="E46" s="4">
        <v>1</v>
      </c>
      <c r="F46" s="4">
        <v>3</v>
      </c>
      <c r="G46" s="59"/>
      <c r="H46" s="4"/>
    </row>
    <row r="47" spans="1:8" ht="15">
      <c r="A47" s="228"/>
      <c r="B47" s="4" t="s">
        <v>256</v>
      </c>
      <c r="C47" s="4" t="s">
        <v>282</v>
      </c>
      <c r="D47" s="4" t="s">
        <v>88</v>
      </c>
      <c r="E47" s="4">
        <v>1</v>
      </c>
      <c r="F47" s="4">
        <v>2</v>
      </c>
      <c r="G47" s="59"/>
      <c r="H47" s="4"/>
    </row>
    <row r="48" spans="1:8" ht="15">
      <c r="A48" s="228"/>
      <c r="B48" s="4" t="s">
        <v>256</v>
      </c>
      <c r="C48" s="4" t="s">
        <v>283</v>
      </c>
      <c r="D48" s="4" t="s">
        <v>88</v>
      </c>
      <c r="E48" s="4">
        <v>1</v>
      </c>
      <c r="F48" s="4">
        <v>2</v>
      </c>
      <c r="G48" s="59"/>
      <c r="H48" s="4"/>
    </row>
    <row r="49" spans="1:8" ht="15">
      <c r="A49" s="228"/>
      <c r="B49" s="4" t="s">
        <v>284</v>
      </c>
      <c r="C49" s="4" t="s">
        <v>285</v>
      </c>
      <c r="D49" s="4" t="s">
        <v>88</v>
      </c>
      <c r="E49" s="4">
        <v>1</v>
      </c>
      <c r="F49" s="4">
        <v>0.3</v>
      </c>
      <c r="G49" s="59"/>
      <c r="H49" s="4"/>
    </row>
    <row r="50" spans="1:8" ht="15">
      <c r="A50" s="229"/>
      <c r="B50" s="4" t="s">
        <v>284</v>
      </c>
      <c r="C50" s="4" t="s">
        <v>286</v>
      </c>
      <c r="D50" s="4" t="s">
        <v>88</v>
      </c>
      <c r="E50" s="4">
        <v>1</v>
      </c>
      <c r="F50" s="4">
        <v>0.3</v>
      </c>
      <c r="G50" s="59"/>
      <c r="H50" s="4"/>
    </row>
    <row r="51" spans="1:8" s="134" customFormat="1" ht="15">
      <c r="A51" s="227">
        <v>11</v>
      </c>
      <c r="B51" s="136" t="s">
        <v>287</v>
      </c>
      <c r="C51" s="136" t="s">
        <v>227</v>
      </c>
      <c r="D51" s="136" t="s">
        <v>228</v>
      </c>
      <c r="E51" s="136">
        <v>50</v>
      </c>
      <c r="F51" s="136">
        <v>4.22</v>
      </c>
      <c r="G51" s="137">
        <f>E51*F51</f>
        <v>211</v>
      </c>
      <c r="H51" s="136" t="s">
        <v>229</v>
      </c>
    </row>
    <row r="52" spans="1:8" ht="16">
      <c r="A52" s="228"/>
      <c r="B52" s="4" t="s">
        <v>230</v>
      </c>
      <c r="C52" s="4" t="s">
        <v>357</v>
      </c>
      <c r="D52" s="4" t="s">
        <v>146</v>
      </c>
      <c r="E52" s="4">
        <v>1</v>
      </c>
      <c r="F52" s="4">
        <v>0.02</v>
      </c>
      <c r="G52" s="59"/>
      <c r="H52" s="4"/>
    </row>
    <row r="53" spans="1:8" ht="16">
      <c r="A53" s="228"/>
      <c r="B53" s="4" t="s">
        <v>230</v>
      </c>
      <c r="C53" s="4" t="s">
        <v>358</v>
      </c>
      <c r="D53" s="4" t="s">
        <v>146</v>
      </c>
      <c r="E53" s="4">
        <v>1</v>
      </c>
      <c r="F53" s="4">
        <v>0.02</v>
      </c>
      <c r="G53" s="59"/>
      <c r="H53" s="4"/>
    </row>
    <row r="54" spans="1:8" ht="16">
      <c r="A54" s="228"/>
      <c r="B54" s="4" t="s">
        <v>230</v>
      </c>
      <c r="C54" s="4" t="s">
        <v>359</v>
      </c>
      <c r="D54" s="4" t="s">
        <v>146</v>
      </c>
      <c r="E54" s="4">
        <v>1</v>
      </c>
      <c r="F54" s="4">
        <v>0.02</v>
      </c>
      <c r="G54" s="59"/>
      <c r="H54" s="4"/>
    </row>
    <row r="55" spans="1:8" ht="16">
      <c r="A55" s="228"/>
      <c r="B55" s="4" t="s">
        <v>291</v>
      </c>
      <c r="C55" s="4" t="s">
        <v>360</v>
      </c>
      <c r="D55" s="4" t="s">
        <v>146</v>
      </c>
      <c r="E55" s="4">
        <v>1</v>
      </c>
      <c r="F55" s="4">
        <v>0.02</v>
      </c>
      <c r="G55" s="59"/>
      <c r="H55" s="4"/>
    </row>
    <row r="56" spans="1:8" ht="16">
      <c r="A56" s="228"/>
      <c r="B56" s="4" t="s">
        <v>291</v>
      </c>
      <c r="C56" s="4" t="s">
        <v>361</v>
      </c>
      <c r="D56" s="4" t="s">
        <v>146</v>
      </c>
      <c r="E56" s="4">
        <v>1</v>
      </c>
      <c r="F56" s="4">
        <v>0.02</v>
      </c>
      <c r="G56" s="59"/>
      <c r="H56" s="4"/>
    </row>
    <row r="57" spans="1:8" ht="16">
      <c r="A57" s="228"/>
      <c r="B57" s="4" t="s">
        <v>291</v>
      </c>
      <c r="C57" s="4" t="s">
        <v>362</v>
      </c>
      <c r="D57" s="4" t="s">
        <v>146</v>
      </c>
      <c r="E57" s="4">
        <v>1</v>
      </c>
      <c r="F57" s="4">
        <v>0.02</v>
      </c>
      <c r="G57" s="59"/>
      <c r="H57" s="4"/>
    </row>
    <row r="58" spans="1:8" ht="16">
      <c r="A58" s="228"/>
      <c r="B58" s="4" t="s">
        <v>277</v>
      </c>
      <c r="C58" s="4" t="s">
        <v>363</v>
      </c>
      <c r="D58" s="4" t="s">
        <v>146</v>
      </c>
      <c r="E58" s="4">
        <v>1</v>
      </c>
      <c r="F58" s="4">
        <v>0.2</v>
      </c>
      <c r="G58" s="59"/>
      <c r="H58" s="4"/>
    </row>
    <row r="59" spans="1:8" ht="16">
      <c r="A59" s="228"/>
      <c r="B59" s="4" t="s">
        <v>277</v>
      </c>
      <c r="C59" s="4" t="s">
        <v>364</v>
      </c>
      <c r="D59" s="4" t="s">
        <v>146</v>
      </c>
      <c r="E59" s="4">
        <v>1</v>
      </c>
      <c r="F59" s="4">
        <v>0.2</v>
      </c>
      <c r="G59" s="59"/>
      <c r="H59" s="4"/>
    </row>
    <row r="60" spans="1:8" ht="16">
      <c r="A60" s="228"/>
      <c r="B60" s="4" t="s">
        <v>277</v>
      </c>
      <c r="C60" s="4" t="s">
        <v>365</v>
      </c>
      <c r="D60" s="4" t="s">
        <v>146</v>
      </c>
      <c r="E60" s="4">
        <v>1</v>
      </c>
      <c r="F60" s="4">
        <v>0.2</v>
      </c>
      <c r="G60" s="59"/>
      <c r="H60" s="4"/>
    </row>
    <row r="61" spans="1:8" ht="15">
      <c r="A61" s="228"/>
      <c r="B61" s="4" t="s">
        <v>298</v>
      </c>
      <c r="C61" s="4" t="s">
        <v>299</v>
      </c>
      <c r="D61" s="4" t="s">
        <v>146</v>
      </c>
      <c r="E61" s="4">
        <v>2</v>
      </c>
      <c r="F61" s="4">
        <v>3</v>
      </c>
      <c r="G61" s="59"/>
      <c r="H61" s="4"/>
    </row>
    <row r="62" spans="1:8" ht="15">
      <c r="A62" s="228"/>
      <c r="B62" s="4" t="s">
        <v>240</v>
      </c>
      <c r="C62" s="4">
        <v>9011</v>
      </c>
      <c r="D62" s="4" t="s">
        <v>146</v>
      </c>
      <c r="E62" s="4">
        <v>1</v>
      </c>
      <c r="F62" s="4">
        <v>0.1</v>
      </c>
      <c r="G62" s="59"/>
      <c r="H62" s="4"/>
    </row>
    <row r="63" spans="1:8" ht="15">
      <c r="A63" s="228"/>
      <c r="B63" s="4" t="s">
        <v>240</v>
      </c>
      <c r="C63" s="4">
        <v>9013</v>
      </c>
      <c r="D63" s="4" t="s">
        <v>146</v>
      </c>
      <c r="E63" s="4">
        <v>1</v>
      </c>
      <c r="F63" s="4">
        <v>0.1</v>
      </c>
      <c r="G63" s="59"/>
      <c r="H63" s="4"/>
    </row>
    <row r="64" spans="1:8" ht="16">
      <c r="A64" s="228"/>
      <c r="B64" s="4" t="s">
        <v>300</v>
      </c>
      <c r="C64" s="4" t="s">
        <v>366</v>
      </c>
      <c r="D64" s="4" t="s">
        <v>146</v>
      </c>
      <c r="E64" s="4">
        <v>1</v>
      </c>
      <c r="F64" s="4">
        <v>0.1</v>
      </c>
      <c r="G64" s="59"/>
      <c r="H64" s="4"/>
    </row>
    <row r="65" spans="1:8" ht="15">
      <c r="A65" s="229"/>
      <c r="B65" s="4" t="s">
        <v>302</v>
      </c>
      <c r="C65" s="4" t="s">
        <v>303</v>
      </c>
      <c r="D65" s="4" t="s">
        <v>146</v>
      </c>
      <c r="E65" s="4">
        <v>1</v>
      </c>
      <c r="F65" s="4">
        <v>0.2</v>
      </c>
      <c r="G65" s="59"/>
      <c r="H65" s="4"/>
    </row>
    <row r="66" spans="1:8" ht="30">
      <c r="A66" s="4">
        <v>12</v>
      </c>
      <c r="B66" s="4" t="s">
        <v>316</v>
      </c>
      <c r="C66" s="4" t="s">
        <v>81</v>
      </c>
      <c r="D66" s="4" t="s">
        <v>82</v>
      </c>
      <c r="E66" s="4">
        <v>10</v>
      </c>
      <c r="F66" s="4">
        <v>65</v>
      </c>
      <c r="G66" s="59">
        <f t="shared" ref="G66:G90" si="0">E66*F66</f>
        <v>650</v>
      </c>
      <c r="H66" s="4" t="s">
        <v>83</v>
      </c>
    </row>
    <row r="67" spans="1:8" ht="30">
      <c r="A67" s="4">
        <v>13</v>
      </c>
      <c r="B67" s="4" t="s">
        <v>316</v>
      </c>
      <c r="C67" s="4" t="s">
        <v>317</v>
      </c>
      <c r="D67" s="4" t="s">
        <v>82</v>
      </c>
      <c r="E67" s="4">
        <v>10</v>
      </c>
      <c r="F67" s="4">
        <v>65</v>
      </c>
      <c r="G67" s="59">
        <f t="shared" si="0"/>
        <v>650</v>
      </c>
      <c r="H67" s="4" t="s">
        <v>83</v>
      </c>
    </row>
    <row r="68" spans="1:8" ht="15">
      <c r="A68" s="4">
        <v>14</v>
      </c>
      <c r="B68" s="4" t="s">
        <v>367</v>
      </c>
      <c r="C68" s="4" t="s">
        <v>368</v>
      </c>
      <c r="D68" s="4" t="s">
        <v>82</v>
      </c>
      <c r="E68" s="4">
        <v>7</v>
      </c>
      <c r="F68" s="4">
        <v>80</v>
      </c>
      <c r="G68" s="59">
        <f t="shared" si="0"/>
        <v>560</v>
      </c>
      <c r="H68" s="4"/>
    </row>
    <row r="69" spans="1:8" ht="15">
      <c r="A69" s="4">
        <v>15</v>
      </c>
      <c r="B69" s="43" t="s">
        <v>369</v>
      </c>
      <c r="C69" s="43" t="s">
        <v>370</v>
      </c>
      <c r="D69" s="43" t="s">
        <v>228</v>
      </c>
      <c r="E69" s="43">
        <v>5</v>
      </c>
      <c r="F69" s="43">
        <v>80</v>
      </c>
      <c r="G69" s="138">
        <f t="shared" si="0"/>
        <v>400</v>
      </c>
      <c r="H69" s="43" t="s">
        <v>371</v>
      </c>
    </row>
    <row r="70" spans="1:8" ht="15">
      <c r="A70" s="4">
        <v>16</v>
      </c>
      <c r="B70" s="25" t="s">
        <v>372</v>
      </c>
      <c r="C70" s="25" t="s">
        <v>373</v>
      </c>
      <c r="D70" s="25" t="s">
        <v>228</v>
      </c>
      <c r="E70" s="25">
        <v>30</v>
      </c>
      <c r="F70" s="26">
        <v>22</v>
      </c>
      <c r="G70" s="138">
        <f t="shared" si="0"/>
        <v>660</v>
      </c>
      <c r="H70" s="12" t="s">
        <v>374</v>
      </c>
    </row>
    <row r="71" spans="1:8" ht="15">
      <c r="A71" s="4">
        <v>17</v>
      </c>
      <c r="B71" s="43" t="s">
        <v>375</v>
      </c>
      <c r="C71" s="43" t="s">
        <v>376</v>
      </c>
      <c r="D71" s="43" t="s">
        <v>88</v>
      </c>
      <c r="E71" s="43">
        <v>10</v>
      </c>
      <c r="F71" s="43">
        <v>6</v>
      </c>
      <c r="G71" s="138">
        <f t="shared" si="0"/>
        <v>60</v>
      </c>
      <c r="H71" s="12" t="s">
        <v>377</v>
      </c>
    </row>
    <row r="72" spans="1:8" ht="15">
      <c r="A72" s="4">
        <v>18</v>
      </c>
      <c r="B72" s="43" t="s">
        <v>378</v>
      </c>
      <c r="C72" s="43" t="s">
        <v>376</v>
      </c>
      <c r="D72" s="43" t="s">
        <v>88</v>
      </c>
      <c r="E72" s="43">
        <v>500</v>
      </c>
      <c r="F72" s="43">
        <v>0.2</v>
      </c>
      <c r="G72" s="138">
        <f t="shared" si="0"/>
        <v>100</v>
      </c>
      <c r="H72" s="12" t="s">
        <v>377</v>
      </c>
    </row>
    <row r="73" spans="1:8" ht="15">
      <c r="A73" s="4">
        <v>19</v>
      </c>
      <c r="B73" s="43" t="s">
        <v>379</v>
      </c>
      <c r="C73" s="43" t="s">
        <v>376</v>
      </c>
      <c r="D73" s="43" t="s">
        <v>88</v>
      </c>
      <c r="E73" s="43">
        <v>800</v>
      </c>
      <c r="F73" s="43">
        <v>0.3</v>
      </c>
      <c r="G73" s="138">
        <f t="shared" si="0"/>
        <v>240</v>
      </c>
      <c r="H73" s="12" t="s">
        <v>377</v>
      </c>
    </row>
    <row r="74" spans="1:8" ht="15">
      <c r="A74" s="4">
        <v>20</v>
      </c>
      <c r="B74" s="43" t="s">
        <v>380</v>
      </c>
      <c r="C74" s="43" t="s">
        <v>376</v>
      </c>
      <c r="D74" s="43" t="s">
        <v>88</v>
      </c>
      <c r="E74" s="43">
        <v>800</v>
      </c>
      <c r="F74" s="43">
        <v>0.2</v>
      </c>
      <c r="G74" s="138">
        <f t="shared" si="0"/>
        <v>160</v>
      </c>
      <c r="H74" s="12" t="s">
        <v>377</v>
      </c>
    </row>
    <row r="75" spans="1:8" ht="15">
      <c r="A75" s="4">
        <v>21</v>
      </c>
      <c r="B75" s="43" t="s">
        <v>381</v>
      </c>
      <c r="C75" s="43" t="s">
        <v>376</v>
      </c>
      <c r="D75" s="43" t="s">
        <v>88</v>
      </c>
      <c r="E75" s="43">
        <v>600</v>
      </c>
      <c r="F75" s="43">
        <v>0.2</v>
      </c>
      <c r="G75" s="138">
        <f t="shared" si="0"/>
        <v>120</v>
      </c>
      <c r="H75" s="12" t="s">
        <v>377</v>
      </c>
    </row>
    <row r="76" spans="1:8" ht="15">
      <c r="A76" s="4">
        <v>22</v>
      </c>
      <c r="B76" s="25" t="s">
        <v>382</v>
      </c>
      <c r="C76" s="43" t="s">
        <v>376</v>
      </c>
      <c r="D76" s="43" t="s">
        <v>88</v>
      </c>
      <c r="E76" s="25">
        <v>600</v>
      </c>
      <c r="F76" s="43">
        <v>0.2</v>
      </c>
      <c r="G76" s="138">
        <f t="shared" si="0"/>
        <v>120</v>
      </c>
      <c r="H76" s="12" t="s">
        <v>377</v>
      </c>
    </row>
    <row r="77" spans="1:8" ht="30">
      <c r="A77" s="4">
        <v>23</v>
      </c>
      <c r="B77" s="25" t="s">
        <v>316</v>
      </c>
      <c r="C77" s="25" t="s">
        <v>81</v>
      </c>
      <c r="D77" s="25" t="s">
        <v>82</v>
      </c>
      <c r="E77" s="25">
        <v>4</v>
      </c>
      <c r="F77" s="58">
        <v>65</v>
      </c>
      <c r="G77" s="21">
        <f t="shared" si="0"/>
        <v>260</v>
      </c>
      <c r="H77" s="4" t="s">
        <v>83</v>
      </c>
    </row>
    <row r="78" spans="1:8" ht="30">
      <c r="A78" s="4">
        <v>24</v>
      </c>
      <c r="B78" s="25" t="s">
        <v>316</v>
      </c>
      <c r="C78" s="25" t="s">
        <v>85</v>
      </c>
      <c r="D78" s="25" t="s">
        <v>82</v>
      </c>
      <c r="E78" s="25">
        <v>4</v>
      </c>
      <c r="F78" s="58">
        <v>65</v>
      </c>
      <c r="G78" s="21">
        <f t="shared" si="0"/>
        <v>260</v>
      </c>
      <c r="H78" s="4" t="s">
        <v>83</v>
      </c>
    </row>
    <row r="79" spans="1:8" ht="30">
      <c r="A79" s="4">
        <v>25</v>
      </c>
      <c r="B79" s="25" t="s">
        <v>383</v>
      </c>
      <c r="C79" s="25" t="s">
        <v>384</v>
      </c>
      <c r="D79" s="25" t="s">
        <v>88</v>
      </c>
      <c r="E79" s="25">
        <v>10</v>
      </c>
      <c r="F79" s="25">
        <v>25</v>
      </c>
      <c r="G79" s="25">
        <f t="shared" si="0"/>
        <v>250</v>
      </c>
      <c r="H79" s="13" t="s">
        <v>89</v>
      </c>
    </row>
    <row r="80" spans="1:8" ht="30">
      <c r="A80" s="4">
        <v>26</v>
      </c>
      <c r="B80" s="25" t="s">
        <v>385</v>
      </c>
      <c r="C80" s="25" t="s">
        <v>386</v>
      </c>
      <c r="D80" s="25" t="s">
        <v>88</v>
      </c>
      <c r="E80" s="25">
        <v>30</v>
      </c>
      <c r="F80" s="25">
        <v>15</v>
      </c>
      <c r="G80" s="25">
        <f t="shared" si="0"/>
        <v>450</v>
      </c>
      <c r="H80" s="13" t="s">
        <v>89</v>
      </c>
    </row>
    <row r="81" spans="1:8" ht="30">
      <c r="A81" s="4">
        <v>27</v>
      </c>
      <c r="B81" s="25" t="s">
        <v>387</v>
      </c>
      <c r="C81" s="25" t="s">
        <v>388</v>
      </c>
      <c r="D81" s="25" t="s">
        <v>88</v>
      </c>
      <c r="E81" s="25">
        <v>15</v>
      </c>
      <c r="F81" s="25">
        <v>20</v>
      </c>
      <c r="G81" s="25">
        <f t="shared" si="0"/>
        <v>300</v>
      </c>
      <c r="H81" s="13" t="s">
        <v>89</v>
      </c>
    </row>
    <row r="82" spans="1:8" ht="30">
      <c r="A82" s="4">
        <v>28</v>
      </c>
      <c r="B82" s="25" t="s">
        <v>389</v>
      </c>
      <c r="C82" s="42" t="s">
        <v>390</v>
      </c>
      <c r="D82" s="25" t="s">
        <v>88</v>
      </c>
      <c r="E82" s="25">
        <v>100</v>
      </c>
      <c r="F82" s="25">
        <v>1.1000000000000001</v>
      </c>
      <c r="G82" s="25">
        <f t="shared" si="0"/>
        <v>110.00000000000001</v>
      </c>
      <c r="H82" s="13" t="s">
        <v>89</v>
      </c>
    </row>
    <row r="83" spans="1:8" ht="30">
      <c r="A83" s="4">
        <v>29</v>
      </c>
      <c r="B83" s="25" t="s">
        <v>391</v>
      </c>
      <c r="C83" s="42" t="s">
        <v>390</v>
      </c>
      <c r="D83" s="25" t="s">
        <v>88</v>
      </c>
      <c r="E83" s="25">
        <v>30</v>
      </c>
      <c r="F83" s="25">
        <v>5</v>
      </c>
      <c r="G83" s="25">
        <f t="shared" si="0"/>
        <v>150</v>
      </c>
      <c r="H83" s="13" t="s">
        <v>89</v>
      </c>
    </row>
    <row r="84" spans="1:8" ht="30">
      <c r="A84" s="4">
        <v>30</v>
      </c>
      <c r="B84" s="25" t="s">
        <v>392</v>
      </c>
      <c r="C84" s="42" t="s">
        <v>390</v>
      </c>
      <c r="D84" s="25" t="s">
        <v>88</v>
      </c>
      <c r="E84" s="25">
        <v>30</v>
      </c>
      <c r="F84" s="25">
        <v>8</v>
      </c>
      <c r="G84" s="25">
        <f t="shared" si="0"/>
        <v>240</v>
      </c>
      <c r="H84" s="13" t="s">
        <v>89</v>
      </c>
    </row>
    <row r="85" spans="1:8" ht="30">
      <c r="A85" s="4">
        <v>31</v>
      </c>
      <c r="B85" s="25" t="s">
        <v>393</v>
      </c>
      <c r="C85" s="42" t="s">
        <v>390</v>
      </c>
      <c r="D85" s="25" t="s">
        <v>88</v>
      </c>
      <c r="E85" s="25">
        <v>30</v>
      </c>
      <c r="F85" s="25">
        <v>12</v>
      </c>
      <c r="G85" s="25">
        <f t="shared" si="0"/>
        <v>360</v>
      </c>
      <c r="H85" s="13" t="s">
        <v>89</v>
      </c>
    </row>
    <row r="86" spans="1:8" ht="30">
      <c r="A86" s="4">
        <v>32</v>
      </c>
      <c r="B86" s="25" t="s">
        <v>394</v>
      </c>
      <c r="C86" s="42" t="s">
        <v>390</v>
      </c>
      <c r="D86" s="25" t="s">
        <v>88</v>
      </c>
      <c r="E86" s="25">
        <v>30</v>
      </c>
      <c r="F86" s="25">
        <v>12</v>
      </c>
      <c r="G86" s="25">
        <f t="shared" si="0"/>
        <v>360</v>
      </c>
      <c r="H86" s="13" t="s">
        <v>89</v>
      </c>
    </row>
    <row r="87" spans="1:8" ht="30">
      <c r="A87" s="4">
        <v>33</v>
      </c>
      <c r="B87" s="25" t="s">
        <v>395</v>
      </c>
      <c r="C87" s="42" t="s">
        <v>390</v>
      </c>
      <c r="D87" s="25" t="s">
        <v>88</v>
      </c>
      <c r="E87" s="25">
        <v>30</v>
      </c>
      <c r="F87" s="25">
        <v>12</v>
      </c>
      <c r="G87" s="25">
        <f t="shared" si="0"/>
        <v>360</v>
      </c>
      <c r="H87" s="13" t="s">
        <v>89</v>
      </c>
    </row>
    <row r="88" spans="1:8" ht="30">
      <c r="A88" s="4">
        <v>34</v>
      </c>
      <c r="B88" s="25" t="s">
        <v>396</v>
      </c>
      <c r="C88" s="42" t="s">
        <v>390</v>
      </c>
      <c r="D88" s="25" t="s">
        <v>88</v>
      </c>
      <c r="E88" s="25">
        <v>60</v>
      </c>
      <c r="F88" s="25">
        <v>3</v>
      </c>
      <c r="G88" s="25">
        <f t="shared" si="0"/>
        <v>180</v>
      </c>
      <c r="H88" s="13" t="s">
        <v>89</v>
      </c>
    </row>
    <row r="89" spans="1:8" ht="30">
      <c r="A89" s="4">
        <v>35</v>
      </c>
      <c r="B89" s="63" t="s">
        <v>397</v>
      </c>
      <c r="C89" s="42" t="s">
        <v>390</v>
      </c>
      <c r="D89" s="25" t="s">
        <v>88</v>
      </c>
      <c r="E89" s="25">
        <v>30</v>
      </c>
      <c r="F89" s="25">
        <v>3</v>
      </c>
      <c r="G89" s="25">
        <f t="shared" si="0"/>
        <v>90</v>
      </c>
      <c r="H89" s="13" t="s">
        <v>89</v>
      </c>
    </row>
    <row r="90" spans="1:8" ht="15">
      <c r="A90" s="4">
        <v>36</v>
      </c>
      <c r="B90" s="63" t="s">
        <v>398</v>
      </c>
      <c r="C90" s="42" t="s">
        <v>399</v>
      </c>
      <c r="D90" s="25" t="s">
        <v>133</v>
      </c>
      <c r="E90" s="25">
        <v>200</v>
      </c>
      <c r="F90" s="25">
        <v>0.6</v>
      </c>
      <c r="G90" s="25">
        <f t="shared" si="0"/>
        <v>120</v>
      </c>
      <c r="H90" s="25"/>
    </row>
    <row r="91" spans="1:8">
      <c r="A91" s="239" t="s">
        <v>102</v>
      </c>
      <c r="B91" s="239"/>
      <c r="C91" s="240"/>
      <c r="D91" s="240"/>
      <c r="E91" s="240"/>
      <c r="F91" s="240"/>
      <c r="G91" s="81">
        <f>SUM(G7:G90)</f>
        <v>11244.5</v>
      </c>
      <c r="H91" s="15"/>
    </row>
    <row r="92" spans="1:8">
      <c r="A92" s="258" t="s">
        <v>103</v>
      </c>
      <c r="B92" s="258"/>
      <c r="C92" s="258"/>
      <c r="D92" s="258"/>
      <c r="E92" s="258"/>
      <c r="F92" s="258"/>
      <c r="G92" s="259"/>
      <c r="H92" s="258"/>
    </row>
    <row r="93" spans="1:8">
      <c r="A93" s="258" t="s">
        <v>104</v>
      </c>
      <c r="B93" s="258"/>
      <c r="C93" s="258"/>
      <c r="D93" s="258"/>
      <c r="E93" s="258"/>
      <c r="F93" s="258"/>
      <c r="G93" s="259"/>
      <c r="H93" s="258"/>
    </row>
    <row r="94" spans="1:8">
      <c r="A94" s="258" t="s">
        <v>105</v>
      </c>
      <c r="B94" s="258"/>
      <c r="C94" s="9"/>
      <c r="D94" s="258" t="s">
        <v>106</v>
      </c>
      <c r="E94" s="258"/>
      <c r="F94" s="258"/>
      <c r="G94" s="259"/>
      <c r="H94" s="258"/>
    </row>
    <row r="95" spans="1:8">
      <c r="A95" s="258" t="s">
        <v>107</v>
      </c>
      <c r="B95" s="258"/>
      <c r="C95" s="9"/>
      <c r="D95" s="258" t="s">
        <v>107</v>
      </c>
      <c r="E95" s="258"/>
      <c r="F95" s="258"/>
      <c r="G95" s="259"/>
      <c r="H95" s="258"/>
    </row>
    <row r="96" spans="1:8">
      <c r="A96" s="258" t="s">
        <v>108</v>
      </c>
      <c r="B96" s="258"/>
      <c r="C96" s="9"/>
      <c r="D96" s="258" t="s">
        <v>108</v>
      </c>
      <c r="E96" s="258"/>
      <c r="F96" s="258"/>
      <c r="G96" s="259"/>
      <c r="H96" s="258"/>
    </row>
  </sheetData>
  <mergeCells count="22">
    <mergeCell ref="A96:B96"/>
    <mergeCell ref="D96:H96"/>
    <mergeCell ref="A16:A30"/>
    <mergeCell ref="A31:A50"/>
    <mergeCell ref="A51:A65"/>
    <mergeCell ref="A92:H92"/>
    <mergeCell ref="A93:H93"/>
    <mergeCell ref="A94:B94"/>
    <mergeCell ref="D94:H94"/>
    <mergeCell ref="A95:B95"/>
    <mergeCell ref="D95:H95"/>
    <mergeCell ref="A5:B5"/>
    <mergeCell ref="C5:F5"/>
    <mergeCell ref="G5:H5"/>
    <mergeCell ref="A91:B91"/>
    <mergeCell ref="C91:F91"/>
    <mergeCell ref="A1:H1"/>
    <mergeCell ref="A2:H2"/>
    <mergeCell ref="A3:B3"/>
    <mergeCell ref="C3:F3"/>
    <mergeCell ref="A4:B4"/>
    <mergeCell ref="C4:F4"/>
  </mergeCells>
  <phoneticPr fontId="6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40"/>
  <sheetViews>
    <sheetView topLeftCell="A20" workbookViewId="0">
      <selection activeCell="D17" sqref="D17:H17"/>
    </sheetView>
  </sheetViews>
  <sheetFormatPr baseColWidth="10" defaultColWidth="9.1640625" defaultRowHeight="14"/>
  <cols>
    <col min="1" max="1" width="9.1640625" style="17"/>
    <col min="2" max="2" width="17" style="17" customWidth="1"/>
    <col min="3" max="3" width="16" style="17" customWidth="1"/>
    <col min="4" max="4" width="12.33203125" style="17" customWidth="1"/>
    <col min="5" max="8" width="17" style="17" customWidth="1"/>
    <col min="9" max="16384" width="9.1640625" style="17"/>
  </cols>
  <sheetData>
    <row r="1" spans="1:8" ht="19">
      <c r="A1" s="253" t="s">
        <v>61</v>
      </c>
      <c r="B1" s="254"/>
      <c r="C1" s="254"/>
      <c r="D1" s="254"/>
      <c r="E1" s="254"/>
      <c r="F1" s="254"/>
      <c r="G1" s="254"/>
      <c r="H1" s="254"/>
    </row>
    <row r="2" spans="1:8">
      <c r="A2" s="256" t="s">
        <v>62</v>
      </c>
      <c r="B2" s="256"/>
      <c r="C2" s="256"/>
      <c r="D2" s="256"/>
      <c r="E2" s="256"/>
      <c r="F2" s="256"/>
      <c r="G2" s="256"/>
      <c r="H2" s="256"/>
    </row>
    <row r="3" spans="1:8">
      <c r="A3" s="258" t="s">
        <v>63</v>
      </c>
      <c r="B3" s="258"/>
      <c r="C3" s="258" t="s">
        <v>400</v>
      </c>
      <c r="D3" s="258"/>
      <c r="E3" s="258"/>
      <c r="F3" s="258"/>
      <c r="G3" s="9"/>
      <c r="H3" s="9"/>
    </row>
    <row r="4" spans="1:8">
      <c r="A4" s="258" t="s">
        <v>153</v>
      </c>
      <c r="B4" s="258"/>
      <c r="C4" s="258" t="s">
        <v>222</v>
      </c>
      <c r="D4" s="258"/>
      <c r="E4" s="258"/>
      <c r="F4" s="258"/>
      <c r="G4" s="9"/>
      <c r="H4" s="9"/>
    </row>
    <row r="5" spans="1:8">
      <c r="A5" s="235" t="s">
        <v>401</v>
      </c>
      <c r="B5" s="235"/>
      <c r="C5" s="258" t="s">
        <v>402</v>
      </c>
      <c r="D5" s="258"/>
      <c r="E5" s="258"/>
      <c r="F5" s="258"/>
      <c r="G5" s="258" t="s">
        <v>225</v>
      </c>
      <c r="H5" s="258"/>
    </row>
    <row r="6" spans="1:8" ht="30">
      <c r="A6" s="4" t="s">
        <v>70</v>
      </c>
      <c r="B6" s="4" t="s">
        <v>71</v>
      </c>
      <c r="C6" s="4" t="s">
        <v>72</v>
      </c>
      <c r="D6" s="4" t="s">
        <v>73</v>
      </c>
      <c r="E6" s="4" t="s">
        <v>74</v>
      </c>
      <c r="F6" s="4" t="s">
        <v>75</v>
      </c>
      <c r="G6" s="4" t="s">
        <v>76</v>
      </c>
      <c r="H6" s="4" t="s">
        <v>12</v>
      </c>
    </row>
    <row r="7" spans="1:8" ht="15">
      <c r="A7" s="227">
        <v>1</v>
      </c>
      <c r="B7" s="128" t="s">
        <v>226</v>
      </c>
      <c r="C7" s="128" t="s">
        <v>227</v>
      </c>
      <c r="D7" s="128" t="s">
        <v>228</v>
      </c>
      <c r="E7" s="128">
        <v>60</v>
      </c>
      <c r="F7" s="128">
        <v>4.4000000000000004</v>
      </c>
      <c r="G7" s="128">
        <f>E7*F7</f>
        <v>264</v>
      </c>
      <c r="H7" s="128" t="s">
        <v>229</v>
      </c>
    </row>
    <row r="8" spans="1:8" ht="15">
      <c r="A8" s="228"/>
      <c r="B8" s="4" t="s">
        <v>230</v>
      </c>
      <c r="C8" s="4" t="s">
        <v>231</v>
      </c>
      <c r="D8" s="4" t="s">
        <v>146</v>
      </c>
      <c r="E8" s="4">
        <v>3</v>
      </c>
      <c r="F8" s="4">
        <v>0.1</v>
      </c>
      <c r="G8" s="4"/>
      <c r="H8" s="12"/>
    </row>
    <row r="9" spans="1:8" ht="16">
      <c r="A9" s="228"/>
      <c r="B9" s="4" t="s">
        <v>230</v>
      </c>
      <c r="C9" s="4" t="s">
        <v>232</v>
      </c>
      <c r="D9" s="4" t="s">
        <v>146</v>
      </c>
      <c r="E9" s="4">
        <v>3</v>
      </c>
      <c r="F9" s="4">
        <v>0.1</v>
      </c>
      <c r="G9" s="4"/>
      <c r="H9" s="12"/>
    </row>
    <row r="10" spans="1:8" ht="15">
      <c r="A10" s="228"/>
      <c r="B10" s="4" t="s">
        <v>233</v>
      </c>
      <c r="C10" s="4" t="s">
        <v>234</v>
      </c>
      <c r="D10" s="4" t="s">
        <v>146</v>
      </c>
      <c r="E10" s="4">
        <v>3</v>
      </c>
      <c r="F10" s="4">
        <v>0.2</v>
      </c>
      <c r="G10" s="4"/>
      <c r="H10" s="12"/>
    </row>
    <row r="11" spans="1:8" ht="15">
      <c r="A11" s="228"/>
      <c r="B11" s="4" t="s">
        <v>235</v>
      </c>
      <c r="C11" s="4" t="s">
        <v>236</v>
      </c>
      <c r="D11" s="4" t="s">
        <v>146</v>
      </c>
      <c r="E11" s="4">
        <v>10</v>
      </c>
      <c r="F11" s="88">
        <v>0.1</v>
      </c>
      <c r="G11" s="11"/>
      <c r="H11" s="4"/>
    </row>
    <row r="12" spans="1:8" ht="15">
      <c r="A12" s="228"/>
      <c r="B12" s="4" t="s">
        <v>237</v>
      </c>
      <c r="C12" s="4" t="s">
        <v>238</v>
      </c>
      <c r="D12" s="4" t="s">
        <v>146</v>
      </c>
      <c r="E12" s="4">
        <v>1</v>
      </c>
      <c r="F12" s="88">
        <v>0.2</v>
      </c>
      <c r="G12" s="11"/>
      <c r="H12" s="4"/>
    </row>
    <row r="13" spans="1:8" ht="15">
      <c r="A13" s="228"/>
      <c r="B13" s="4" t="s">
        <v>237</v>
      </c>
      <c r="C13" s="4" t="s">
        <v>239</v>
      </c>
      <c r="D13" s="4" t="s">
        <v>146</v>
      </c>
      <c r="E13" s="4">
        <v>1</v>
      </c>
      <c r="F13" s="88">
        <v>0.2</v>
      </c>
      <c r="G13" s="11"/>
      <c r="H13" s="4"/>
    </row>
    <row r="14" spans="1:8" ht="15">
      <c r="A14" s="228"/>
      <c r="B14" s="4" t="s">
        <v>240</v>
      </c>
      <c r="C14" s="4">
        <v>9011</v>
      </c>
      <c r="D14" s="4" t="s">
        <v>146</v>
      </c>
      <c r="E14" s="4">
        <v>3</v>
      </c>
      <c r="F14" s="88">
        <v>0.4</v>
      </c>
      <c r="G14" s="11"/>
      <c r="H14" s="4"/>
    </row>
    <row r="15" spans="1:8" ht="15">
      <c r="A15" s="229"/>
      <c r="B15" s="4" t="s">
        <v>233</v>
      </c>
      <c r="C15" s="4" t="s">
        <v>241</v>
      </c>
      <c r="D15" s="4" t="s">
        <v>146</v>
      </c>
      <c r="E15" s="4">
        <v>3</v>
      </c>
      <c r="F15" s="4">
        <v>0.2</v>
      </c>
      <c r="G15" s="11"/>
      <c r="H15" s="4"/>
    </row>
    <row r="16" spans="1:8" ht="15">
      <c r="A16" s="4">
        <v>2</v>
      </c>
      <c r="B16" s="129" t="s">
        <v>242</v>
      </c>
      <c r="C16" s="130" t="s">
        <v>403</v>
      </c>
      <c r="D16" s="131" t="s">
        <v>79</v>
      </c>
      <c r="E16" s="129">
        <v>305</v>
      </c>
      <c r="F16" s="129">
        <v>3</v>
      </c>
      <c r="G16" s="129">
        <f>E16*F16</f>
        <v>915</v>
      </c>
      <c r="H16" s="4"/>
    </row>
    <row r="17" spans="1:8" ht="15">
      <c r="A17" s="4">
        <v>3</v>
      </c>
      <c r="B17" s="129" t="s">
        <v>242</v>
      </c>
      <c r="C17" s="130" t="s">
        <v>243</v>
      </c>
      <c r="D17" s="131" t="s">
        <v>79</v>
      </c>
      <c r="E17" s="129">
        <v>100</v>
      </c>
      <c r="F17" s="129">
        <v>8</v>
      </c>
      <c r="G17" s="129">
        <f>E17*F17</f>
        <v>800</v>
      </c>
      <c r="H17" s="4"/>
    </row>
    <row r="18" spans="1:8" ht="15">
      <c r="A18" s="227">
        <v>4</v>
      </c>
      <c r="B18" s="132" t="s">
        <v>244</v>
      </c>
      <c r="C18" s="132" t="s">
        <v>227</v>
      </c>
      <c r="D18" s="132" t="s">
        <v>228</v>
      </c>
      <c r="E18" s="132">
        <v>60</v>
      </c>
      <c r="F18" s="132">
        <v>12.28</v>
      </c>
      <c r="G18" s="132">
        <f>F18*E18</f>
        <v>736.8</v>
      </c>
      <c r="H18" s="132" t="s">
        <v>245</v>
      </c>
    </row>
    <row r="19" spans="1:8" ht="15">
      <c r="A19" s="228"/>
      <c r="B19" s="85" t="s">
        <v>246</v>
      </c>
      <c r="C19" s="85" t="s">
        <v>247</v>
      </c>
      <c r="D19" s="85" t="s">
        <v>88</v>
      </c>
      <c r="E19" s="85">
        <v>5</v>
      </c>
      <c r="F19" s="85">
        <v>0.1</v>
      </c>
      <c r="G19" s="85">
        <v>0.1</v>
      </c>
      <c r="H19" s="85"/>
    </row>
    <row r="20" spans="1:8" ht="15">
      <c r="A20" s="228"/>
      <c r="B20" s="85" t="s">
        <v>246</v>
      </c>
      <c r="C20" s="85" t="s">
        <v>248</v>
      </c>
      <c r="D20" s="85" t="s">
        <v>88</v>
      </c>
      <c r="E20" s="85">
        <v>4</v>
      </c>
      <c r="F20" s="85">
        <v>0.08</v>
      </c>
      <c r="G20" s="85">
        <v>0.1</v>
      </c>
      <c r="H20" s="85"/>
    </row>
    <row r="21" spans="1:8" ht="15">
      <c r="A21" s="228"/>
      <c r="B21" s="85" t="s">
        <v>237</v>
      </c>
      <c r="C21" s="85" t="s">
        <v>249</v>
      </c>
      <c r="D21" s="85" t="s">
        <v>88</v>
      </c>
      <c r="E21" s="85">
        <v>1</v>
      </c>
      <c r="F21" s="85">
        <v>0.2</v>
      </c>
      <c r="G21" s="85">
        <v>0.1</v>
      </c>
      <c r="H21" s="85"/>
    </row>
    <row r="22" spans="1:8" ht="15">
      <c r="A22" s="228"/>
      <c r="B22" s="85" t="s">
        <v>250</v>
      </c>
      <c r="C22" s="85" t="s">
        <v>251</v>
      </c>
      <c r="D22" s="85" t="s">
        <v>88</v>
      </c>
      <c r="E22" s="85">
        <v>1</v>
      </c>
      <c r="F22" s="85">
        <v>0.1</v>
      </c>
      <c r="G22" s="85">
        <v>0.1</v>
      </c>
      <c r="H22" s="85"/>
    </row>
    <row r="23" spans="1:8" ht="15">
      <c r="A23" s="228"/>
      <c r="B23" s="85" t="s">
        <v>250</v>
      </c>
      <c r="C23" s="85" t="s">
        <v>252</v>
      </c>
      <c r="D23" s="85" t="s">
        <v>88</v>
      </c>
      <c r="E23" s="85">
        <v>1</v>
      </c>
      <c r="F23" s="85">
        <v>0.1</v>
      </c>
      <c r="G23" s="85">
        <v>0.1</v>
      </c>
      <c r="H23" s="85"/>
    </row>
    <row r="24" spans="1:8" ht="15">
      <c r="A24" s="228"/>
      <c r="B24" s="85" t="s">
        <v>237</v>
      </c>
      <c r="C24" s="85" t="s">
        <v>253</v>
      </c>
      <c r="D24" s="85" t="s">
        <v>88</v>
      </c>
      <c r="E24" s="85">
        <v>1</v>
      </c>
      <c r="F24" s="85">
        <v>0.3</v>
      </c>
      <c r="G24" s="85">
        <v>0.1</v>
      </c>
      <c r="H24" s="85"/>
    </row>
    <row r="25" spans="1:8" ht="15">
      <c r="A25" s="228"/>
      <c r="B25" s="85" t="s">
        <v>235</v>
      </c>
      <c r="C25" s="85" t="s">
        <v>254</v>
      </c>
      <c r="D25" s="85" t="s">
        <v>88</v>
      </c>
      <c r="E25" s="85">
        <v>4</v>
      </c>
      <c r="F25" s="85">
        <v>0.8</v>
      </c>
      <c r="G25" s="85">
        <v>0.1</v>
      </c>
      <c r="H25" s="85"/>
    </row>
    <row r="26" spans="1:8" ht="15">
      <c r="A26" s="228"/>
      <c r="B26" s="85" t="s">
        <v>233</v>
      </c>
      <c r="C26" s="85" t="s">
        <v>255</v>
      </c>
      <c r="D26" s="85" t="s">
        <v>88</v>
      </c>
      <c r="E26" s="85">
        <v>4</v>
      </c>
      <c r="F26" s="85">
        <v>1</v>
      </c>
      <c r="G26" s="85">
        <v>0.1</v>
      </c>
      <c r="H26" s="85"/>
    </row>
    <row r="27" spans="1:8" ht="15">
      <c r="A27" s="228"/>
      <c r="B27" s="85" t="s">
        <v>256</v>
      </c>
      <c r="C27" s="85" t="s">
        <v>257</v>
      </c>
      <c r="D27" s="85" t="s">
        <v>88</v>
      </c>
      <c r="E27" s="85">
        <v>1</v>
      </c>
      <c r="F27" s="85">
        <v>3</v>
      </c>
      <c r="G27" s="85">
        <v>0.1</v>
      </c>
      <c r="H27" s="85"/>
    </row>
    <row r="28" spans="1:8" ht="15">
      <c r="A28" s="228"/>
      <c r="B28" s="85" t="s">
        <v>256</v>
      </c>
      <c r="C28" s="85">
        <v>7475</v>
      </c>
      <c r="D28" s="85" t="s">
        <v>88</v>
      </c>
      <c r="E28" s="85">
        <v>1</v>
      </c>
      <c r="F28" s="85">
        <v>2.5</v>
      </c>
      <c r="G28" s="85">
        <v>0.1</v>
      </c>
      <c r="H28" s="85"/>
    </row>
    <row r="29" spans="1:8" ht="15">
      <c r="A29" s="228"/>
      <c r="B29" s="85" t="s">
        <v>256</v>
      </c>
      <c r="C29" s="85">
        <v>7420</v>
      </c>
      <c r="D29" s="85" t="s">
        <v>88</v>
      </c>
      <c r="E29" s="85">
        <v>1</v>
      </c>
      <c r="F29" s="85">
        <v>2.5</v>
      </c>
      <c r="G29" s="85">
        <v>0.1</v>
      </c>
      <c r="H29" s="85"/>
    </row>
    <row r="30" spans="1:8" ht="15">
      <c r="A30" s="228"/>
      <c r="B30" s="85" t="s">
        <v>258</v>
      </c>
      <c r="C30" s="85" t="s">
        <v>259</v>
      </c>
      <c r="D30" s="85" t="s">
        <v>88</v>
      </c>
      <c r="E30" s="85">
        <v>1</v>
      </c>
      <c r="F30" s="85">
        <v>0.3</v>
      </c>
      <c r="G30" s="85">
        <v>0.1</v>
      </c>
      <c r="H30" s="85"/>
    </row>
    <row r="31" spans="1:8" ht="15">
      <c r="A31" s="228"/>
      <c r="B31" s="85" t="s">
        <v>258</v>
      </c>
      <c r="C31" s="85" t="s">
        <v>260</v>
      </c>
      <c r="D31" s="85" t="s">
        <v>88</v>
      </c>
      <c r="E31" s="85">
        <v>1</v>
      </c>
      <c r="F31" s="85">
        <v>0.3</v>
      </c>
      <c r="G31" s="85">
        <v>0.1</v>
      </c>
      <c r="H31" s="85"/>
    </row>
    <row r="32" spans="1:8" ht="15">
      <c r="A32" s="229"/>
      <c r="B32" s="85" t="s">
        <v>261</v>
      </c>
      <c r="C32" s="85" t="s">
        <v>262</v>
      </c>
      <c r="D32" s="85" t="s">
        <v>88</v>
      </c>
      <c r="E32" s="85">
        <v>5</v>
      </c>
      <c r="F32" s="85">
        <v>1</v>
      </c>
      <c r="G32" s="85">
        <v>0.1</v>
      </c>
      <c r="H32" s="85"/>
    </row>
    <row r="33" spans="1:8" ht="30">
      <c r="A33" s="4">
        <v>5</v>
      </c>
      <c r="B33" s="4" t="s">
        <v>313</v>
      </c>
      <c r="C33" s="4" t="s">
        <v>314</v>
      </c>
      <c r="D33" s="4" t="s">
        <v>82</v>
      </c>
      <c r="E33" s="4">
        <v>9</v>
      </c>
      <c r="F33" s="4">
        <v>70</v>
      </c>
      <c r="G33" s="66">
        <f>E33*F33</f>
        <v>630</v>
      </c>
      <c r="H33" s="133" t="s">
        <v>341</v>
      </c>
    </row>
    <row r="34" spans="1:8" ht="30">
      <c r="A34" s="4">
        <v>6</v>
      </c>
      <c r="B34" s="4" t="s">
        <v>313</v>
      </c>
      <c r="C34" s="4" t="s">
        <v>315</v>
      </c>
      <c r="D34" s="4" t="s">
        <v>82</v>
      </c>
      <c r="E34" s="4">
        <v>10</v>
      </c>
      <c r="F34" s="4">
        <v>70</v>
      </c>
      <c r="G34" s="66">
        <f>E34*F34</f>
        <v>700</v>
      </c>
      <c r="H34" s="133" t="s">
        <v>341</v>
      </c>
    </row>
    <row r="35" spans="1:8">
      <c r="A35" s="239" t="s">
        <v>102</v>
      </c>
      <c r="B35" s="239"/>
      <c r="C35" s="240"/>
      <c r="D35" s="240"/>
      <c r="E35" s="240"/>
      <c r="F35" s="240"/>
      <c r="G35" s="66">
        <f>SUM(G7:G34)</f>
        <v>4047.1999999999989</v>
      </c>
      <c r="H35" s="25"/>
    </row>
    <row r="36" spans="1:8">
      <c r="A36" s="258" t="s">
        <v>103</v>
      </c>
      <c r="B36" s="258"/>
      <c r="C36" s="258"/>
      <c r="D36" s="258"/>
      <c r="E36" s="258"/>
      <c r="F36" s="258"/>
      <c r="G36" s="258"/>
      <c r="H36" s="258"/>
    </row>
    <row r="37" spans="1:8">
      <c r="A37" s="258" t="s">
        <v>104</v>
      </c>
      <c r="B37" s="258"/>
      <c r="C37" s="258"/>
      <c r="D37" s="258"/>
      <c r="E37" s="258"/>
      <c r="F37" s="258"/>
      <c r="G37" s="258"/>
      <c r="H37" s="258"/>
    </row>
    <row r="38" spans="1:8">
      <c r="A38" s="258" t="s">
        <v>105</v>
      </c>
      <c r="B38" s="258"/>
      <c r="C38" s="9"/>
      <c r="D38" s="258" t="s">
        <v>106</v>
      </c>
      <c r="E38" s="258"/>
      <c r="F38" s="258"/>
      <c r="G38" s="258"/>
      <c r="H38" s="258"/>
    </row>
    <row r="39" spans="1:8">
      <c r="A39" s="258" t="s">
        <v>107</v>
      </c>
      <c r="B39" s="258"/>
      <c r="C39" s="9"/>
      <c r="D39" s="258" t="s">
        <v>107</v>
      </c>
      <c r="E39" s="258"/>
      <c r="F39" s="258"/>
      <c r="G39" s="258"/>
      <c r="H39" s="258"/>
    </row>
    <row r="40" spans="1:8">
      <c r="A40" s="258" t="s">
        <v>108</v>
      </c>
      <c r="B40" s="258"/>
      <c r="C40" s="9"/>
      <c r="D40" s="258" t="s">
        <v>108</v>
      </c>
      <c r="E40" s="258"/>
      <c r="F40" s="258"/>
      <c r="G40" s="258"/>
      <c r="H40" s="258"/>
    </row>
  </sheetData>
  <mergeCells count="21">
    <mergeCell ref="A40:B40"/>
    <mergeCell ref="D40:H40"/>
    <mergeCell ref="A7:A15"/>
    <mergeCell ref="A18:A32"/>
    <mergeCell ref="A36:H36"/>
    <mergeCell ref="A37:H37"/>
    <mergeCell ref="A38:B38"/>
    <mergeCell ref="D38:H38"/>
    <mergeCell ref="A39:B39"/>
    <mergeCell ref="D39:H39"/>
    <mergeCell ref="A5:B5"/>
    <mergeCell ref="C5:F5"/>
    <mergeCell ref="G5:H5"/>
    <mergeCell ref="A35:B35"/>
    <mergeCell ref="C35:F35"/>
    <mergeCell ref="A1:H1"/>
    <mergeCell ref="A2:H2"/>
    <mergeCell ref="A3:B3"/>
    <mergeCell ref="C3:F3"/>
    <mergeCell ref="A4:B4"/>
    <mergeCell ref="C4:F4"/>
  </mergeCells>
  <phoneticPr fontId="61"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3"/>
  <sheetViews>
    <sheetView topLeftCell="A9" workbookViewId="0">
      <selection activeCell="G13" sqref="G13"/>
    </sheetView>
  </sheetViews>
  <sheetFormatPr baseColWidth="10" defaultColWidth="9" defaultRowHeight="14"/>
  <cols>
    <col min="1" max="1" width="9" style="109"/>
    <col min="2" max="2" width="17" style="109" customWidth="1"/>
    <col min="3" max="3" width="16" style="109" customWidth="1"/>
    <col min="4" max="4" width="12.33203125" style="109" customWidth="1"/>
    <col min="5" max="8" width="17" style="109" customWidth="1"/>
    <col min="9" max="16384" width="9" style="109"/>
  </cols>
  <sheetData>
    <row r="1" spans="1:8" ht="20.5" customHeight="1">
      <c r="A1" s="241" t="s">
        <v>61</v>
      </c>
      <c r="B1" s="242"/>
      <c r="C1" s="242"/>
      <c r="D1" s="242"/>
      <c r="E1" s="242"/>
      <c r="F1" s="242"/>
      <c r="G1" s="242"/>
      <c r="H1" s="242"/>
    </row>
    <row r="2" spans="1:8">
      <c r="A2" s="243" t="s">
        <v>62</v>
      </c>
      <c r="B2" s="243"/>
      <c r="C2" s="243"/>
      <c r="D2" s="243"/>
      <c r="E2" s="243"/>
      <c r="F2" s="243"/>
      <c r="G2" s="243"/>
      <c r="H2" s="243"/>
    </row>
    <row r="3" spans="1:8">
      <c r="A3" s="244" t="s">
        <v>63</v>
      </c>
      <c r="B3" s="244"/>
      <c r="C3" s="244" t="s">
        <v>404</v>
      </c>
      <c r="D3" s="244"/>
      <c r="E3" s="244"/>
      <c r="F3" s="244"/>
      <c r="G3" s="120"/>
      <c r="H3" s="120"/>
    </row>
    <row r="4" spans="1:8">
      <c r="A4" s="244" t="s">
        <v>153</v>
      </c>
      <c r="B4" s="244"/>
      <c r="C4" s="244" t="s">
        <v>222</v>
      </c>
      <c r="D4" s="244"/>
      <c r="E4" s="244"/>
      <c r="F4" s="244"/>
      <c r="G4" s="120"/>
      <c r="H4" s="120"/>
    </row>
    <row r="5" spans="1:8">
      <c r="A5" s="245" t="s">
        <v>405</v>
      </c>
      <c r="B5" s="245"/>
      <c r="C5" s="244" t="s">
        <v>224</v>
      </c>
      <c r="D5" s="244"/>
      <c r="E5" s="244"/>
      <c r="F5" s="244"/>
      <c r="G5" s="244" t="s">
        <v>225</v>
      </c>
      <c r="H5" s="244"/>
    </row>
    <row r="6" spans="1:8" ht="31" customHeight="1">
      <c r="A6" s="110" t="s">
        <v>70</v>
      </c>
      <c r="B6" s="110" t="s">
        <v>71</v>
      </c>
      <c r="C6" s="110" t="s">
        <v>72</v>
      </c>
      <c r="D6" s="110" t="s">
        <v>73</v>
      </c>
      <c r="E6" s="110" t="s">
        <v>74</v>
      </c>
      <c r="F6" s="110" t="s">
        <v>75</v>
      </c>
      <c r="G6" s="110" t="s">
        <v>76</v>
      </c>
      <c r="H6" s="110" t="s">
        <v>12</v>
      </c>
    </row>
    <row r="7" spans="1:8" ht="17" customHeight="1">
      <c r="A7" s="110">
        <v>1</v>
      </c>
      <c r="B7" s="111" t="s">
        <v>406</v>
      </c>
      <c r="C7" s="112" t="s">
        <v>407</v>
      </c>
      <c r="D7" s="113" t="s">
        <v>408</v>
      </c>
      <c r="E7" s="111">
        <v>2</v>
      </c>
      <c r="F7" s="111">
        <v>120</v>
      </c>
      <c r="G7" s="111">
        <f>E7*F7</f>
        <v>240</v>
      </c>
      <c r="H7" s="110"/>
    </row>
    <row r="8" spans="1:8" ht="17" customHeight="1">
      <c r="A8" s="110">
        <v>2</v>
      </c>
      <c r="B8" s="111" t="s">
        <v>367</v>
      </c>
      <c r="C8" s="112" t="s">
        <v>409</v>
      </c>
      <c r="D8" s="113" t="s">
        <v>146</v>
      </c>
      <c r="E8" s="111">
        <v>10</v>
      </c>
      <c r="F8" s="111">
        <v>65</v>
      </c>
      <c r="G8" s="111">
        <f>E8*F8</f>
        <v>650</v>
      </c>
      <c r="H8" s="110" t="s">
        <v>410</v>
      </c>
    </row>
    <row r="9" spans="1:8" ht="31" customHeight="1">
      <c r="A9" s="110">
        <v>3</v>
      </c>
      <c r="B9" s="114" t="s">
        <v>411</v>
      </c>
      <c r="C9" s="115" t="s">
        <v>412</v>
      </c>
      <c r="D9" s="116" t="s">
        <v>146</v>
      </c>
      <c r="E9" s="114">
        <v>40</v>
      </c>
      <c r="F9" s="114">
        <v>4</v>
      </c>
      <c r="G9" s="121">
        <f>E9*F9</f>
        <v>160</v>
      </c>
      <c r="H9" s="110"/>
    </row>
    <row r="10" spans="1:8" ht="15">
      <c r="A10" s="110">
        <v>4</v>
      </c>
      <c r="B10" s="114" t="s">
        <v>308</v>
      </c>
      <c r="C10" s="115"/>
      <c r="D10" s="116" t="s">
        <v>146</v>
      </c>
      <c r="E10" s="114">
        <v>1</v>
      </c>
      <c r="F10" s="114">
        <v>82</v>
      </c>
      <c r="G10" s="121">
        <f>E10*F10</f>
        <v>82</v>
      </c>
      <c r="H10" s="110" t="s">
        <v>309</v>
      </c>
    </row>
    <row r="11" spans="1:8" ht="26" customHeight="1">
      <c r="A11" s="110">
        <v>5</v>
      </c>
      <c r="B11" s="117" t="s">
        <v>318</v>
      </c>
      <c r="C11" s="117" t="s">
        <v>319</v>
      </c>
      <c r="D11" s="117" t="s">
        <v>320</v>
      </c>
      <c r="E11" s="117">
        <v>4</v>
      </c>
      <c r="F11" s="122">
        <v>100</v>
      </c>
      <c r="G11" s="123">
        <v>400</v>
      </c>
      <c r="H11" s="124"/>
    </row>
    <row r="12" spans="1:8" ht="31" customHeight="1">
      <c r="A12" s="110">
        <v>6</v>
      </c>
      <c r="B12" s="118" t="s">
        <v>413</v>
      </c>
      <c r="C12" s="118"/>
      <c r="D12" s="118" t="s">
        <v>146</v>
      </c>
      <c r="E12" s="118">
        <v>20</v>
      </c>
      <c r="F12" s="125">
        <v>8</v>
      </c>
      <c r="G12" s="126">
        <v>160</v>
      </c>
      <c r="H12" s="118"/>
    </row>
    <row r="13" spans="1:8" ht="31" customHeight="1">
      <c r="A13" s="110">
        <v>7</v>
      </c>
      <c r="B13" s="118" t="s">
        <v>414</v>
      </c>
      <c r="C13" s="117" t="s">
        <v>415</v>
      </c>
      <c r="D13" s="117" t="s">
        <v>416</v>
      </c>
      <c r="E13" s="117">
        <v>4</v>
      </c>
      <c r="F13" s="117">
        <v>10</v>
      </c>
      <c r="G13" s="117">
        <v>40</v>
      </c>
      <c r="H13" s="118"/>
    </row>
    <row r="14" spans="1:8" ht="31" customHeight="1">
      <c r="A14" s="110">
        <v>8</v>
      </c>
      <c r="B14" s="118" t="s">
        <v>316</v>
      </c>
      <c r="C14" s="118" t="s">
        <v>81</v>
      </c>
      <c r="D14" s="118" t="s">
        <v>82</v>
      </c>
      <c r="E14" s="118">
        <v>17</v>
      </c>
      <c r="F14" s="125">
        <v>75</v>
      </c>
      <c r="G14" s="126">
        <f>E14*F14</f>
        <v>1275</v>
      </c>
      <c r="H14" s="118" t="s">
        <v>341</v>
      </c>
    </row>
    <row r="15" spans="1:8" ht="31" customHeight="1">
      <c r="A15" s="110">
        <v>9</v>
      </c>
      <c r="B15" s="118" t="s">
        <v>316</v>
      </c>
      <c r="C15" s="118" t="s">
        <v>317</v>
      </c>
      <c r="D15" s="119" t="s">
        <v>82</v>
      </c>
      <c r="E15" s="119">
        <v>15</v>
      </c>
      <c r="F15" s="114">
        <v>75</v>
      </c>
      <c r="G15" s="126">
        <f>E15*F15</f>
        <v>1125</v>
      </c>
      <c r="H15" s="118" t="s">
        <v>341</v>
      </c>
    </row>
    <row r="16" spans="1:8" ht="31" customHeight="1">
      <c r="A16" s="110">
        <v>10</v>
      </c>
      <c r="B16" s="4" t="s">
        <v>417</v>
      </c>
      <c r="C16" s="4"/>
      <c r="D16" s="4" t="s">
        <v>418</v>
      </c>
      <c r="E16" s="4">
        <v>10</v>
      </c>
      <c r="F16" s="4">
        <v>3</v>
      </c>
      <c r="G16" s="59">
        <f>E16*F16</f>
        <v>30</v>
      </c>
      <c r="H16" s="4" t="s">
        <v>163</v>
      </c>
    </row>
    <row r="17" spans="1:8" ht="31" customHeight="1">
      <c r="A17" s="110">
        <v>11</v>
      </c>
      <c r="B17" s="5" t="s">
        <v>419</v>
      </c>
      <c r="C17" s="5"/>
      <c r="D17" s="5" t="s">
        <v>418</v>
      </c>
      <c r="E17" s="5">
        <v>10</v>
      </c>
      <c r="F17" s="5">
        <v>2.5</v>
      </c>
      <c r="G17" s="127">
        <f>E17*F17</f>
        <v>25</v>
      </c>
      <c r="H17" s="5" t="s">
        <v>163</v>
      </c>
    </row>
    <row r="18" spans="1:8">
      <c r="A18" s="246" t="s">
        <v>102</v>
      </c>
      <c r="B18" s="246"/>
      <c r="C18" s="247"/>
      <c r="D18" s="247"/>
      <c r="E18" s="247"/>
      <c r="F18" s="247"/>
      <c r="G18" s="126">
        <f>SUM(G7:G17)</f>
        <v>4187</v>
      </c>
      <c r="H18" s="118"/>
    </row>
    <row r="19" spans="1:8">
      <c r="A19" s="244" t="s">
        <v>103</v>
      </c>
      <c r="B19" s="244"/>
      <c r="C19" s="244"/>
      <c r="D19" s="244"/>
      <c r="E19" s="244"/>
      <c r="F19" s="244"/>
      <c r="G19" s="244"/>
      <c r="H19" s="244"/>
    </row>
    <row r="20" spans="1:8">
      <c r="A20" s="244" t="s">
        <v>104</v>
      </c>
      <c r="B20" s="244"/>
      <c r="C20" s="244"/>
      <c r="D20" s="244"/>
      <c r="E20" s="244"/>
      <c r="F20" s="244"/>
      <c r="G20" s="244"/>
      <c r="H20" s="244"/>
    </row>
    <row r="21" spans="1:8">
      <c r="A21" s="244" t="s">
        <v>105</v>
      </c>
      <c r="B21" s="244"/>
      <c r="C21" s="120"/>
      <c r="D21" s="244" t="s">
        <v>106</v>
      </c>
      <c r="E21" s="244"/>
      <c r="F21" s="244"/>
      <c r="G21" s="244"/>
      <c r="H21" s="244"/>
    </row>
    <row r="22" spans="1:8">
      <c r="A22" s="244" t="s">
        <v>107</v>
      </c>
      <c r="B22" s="244"/>
      <c r="C22" s="120"/>
      <c r="D22" s="244" t="s">
        <v>107</v>
      </c>
      <c r="E22" s="244"/>
      <c r="F22" s="244"/>
      <c r="G22" s="244"/>
      <c r="H22" s="244"/>
    </row>
    <row r="23" spans="1:8">
      <c r="A23" s="244" t="s">
        <v>108</v>
      </c>
      <c r="B23" s="244"/>
      <c r="C23" s="120"/>
      <c r="D23" s="244" t="s">
        <v>108</v>
      </c>
      <c r="E23" s="244"/>
      <c r="F23" s="244"/>
      <c r="G23" s="244"/>
      <c r="H23" s="244"/>
    </row>
  </sheetData>
  <mergeCells count="19">
    <mergeCell ref="A23:B23"/>
    <mergeCell ref="D23:H23"/>
    <mergeCell ref="A19:H19"/>
    <mergeCell ref="A20:H20"/>
    <mergeCell ref="A21:B21"/>
    <mergeCell ref="D21:H21"/>
    <mergeCell ref="A22:B22"/>
    <mergeCell ref="D22:H22"/>
    <mergeCell ref="A5:B5"/>
    <mergeCell ref="C5:F5"/>
    <mergeCell ref="G5:H5"/>
    <mergeCell ref="A18:B18"/>
    <mergeCell ref="C18:F18"/>
    <mergeCell ref="A1:H1"/>
    <mergeCell ref="A2:H2"/>
    <mergeCell ref="A3:B3"/>
    <mergeCell ref="C3:F3"/>
    <mergeCell ref="A4:B4"/>
    <mergeCell ref="C4:F4"/>
  </mergeCells>
  <phoneticPr fontId="6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25</vt:i4>
      </vt:variant>
    </vt:vector>
  </HeadingPairs>
  <TitlesOfParts>
    <vt:vector size="25" baseType="lpstr">
      <vt:lpstr>按教研室汇总</vt:lpstr>
      <vt:lpstr>按年级汇总</vt:lpstr>
      <vt:lpstr>23机电中技</vt:lpstr>
      <vt:lpstr>23智能制造高技</vt:lpstr>
      <vt:lpstr>20高机电1</vt:lpstr>
      <vt:lpstr>22机电中技</vt:lpstr>
      <vt:lpstr>22机电高技1</vt:lpstr>
      <vt:lpstr>22城轨运管1</vt:lpstr>
      <vt:lpstr>22城轨运管2</vt:lpstr>
      <vt:lpstr>21运检</vt:lpstr>
      <vt:lpstr>21运管</vt:lpstr>
      <vt:lpstr>22对口6 </vt:lpstr>
      <vt:lpstr>22对口5</vt:lpstr>
      <vt:lpstr>23钣金</vt:lpstr>
      <vt:lpstr>20技师机器人青苗</vt:lpstr>
      <vt:lpstr>23机电技师青苗</vt:lpstr>
      <vt:lpstr>21机器人高技班</vt:lpstr>
      <vt:lpstr>22机器人高技</vt:lpstr>
      <vt:lpstr>21机电高技3班</vt:lpstr>
      <vt:lpstr>23机电高技</vt:lpstr>
      <vt:lpstr>21机电高技1</vt:lpstr>
      <vt:lpstr>20高机电2班</vt:lpstr>
      <vt:lpstr>21机电高技2班</vt:lpstr>
      <vt:lpstr>22机电高技2</vt: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 Office User</cp:lastModifiedBy>
  <cp:lastPrinted>2024-01-15T22:00:00Z</cp:lastPrinted>
  <dcterms:created xsi:type="dcterms:W3CDTF">2024-01-15T21:12:00Z</dcterms:created>
  <dcterms:modified xsi:type="dcterms:W3CDTF">2024-01-30T11:45:38Z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A785306373E7FEBF9E00B2656F27BD69_42</vt:lpwstr>
  </property>
  <property fmtid="{D5CDD505-2E9C-101B-9397-08002B2CF9AE}" pid="3" name="KSOProductBuildVer">
    <vt:lpwstr>2052-6.5.0.8619</vt:lpwstr>
  </property>
</Properties>
</file>