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/>
  <mc:AlternateContent xmlns:mc="http://schemas.openxmlformats.org/markup-compatibility/2006">
    <mc:Choice Requires="x15">
      <x15ac:absPath xmlns:x15ac="http://schemas.microsoft.com/office/spreadsheetml/2010/11/ac" url="/Users/apple/Desktop/202401251210444320/23-24-2实习材料计划/智能制造系（按专业投标）/"/>
    </mc:Choice>
  </mc:AlternateContent>
  <xr:revisionPtr revIDLastSave="0" documentId="13_ncr:1_{117CC6BD-3EC8-D142-A6EE-F5882068DF3C}" xr6:coauthVersionLast="47" xr6:coauthVersionMax="47" xr10:uidLastSave="{00000000-0000-0000-0000-000000000000}"/>
  <bookViews>
    <workbookView xWindow="0" yWindow="500" windowWidth="25600" windowHeight="9560" tabRatio="905" firstSheet="7" activeTab="16" xr2:uid="{00000000-000D-0000-FFFF-FFFF00000000}"/>
  </bookViews>
  <sheets>
    <sheet name="按教研室汇总" sheetId="26" r:id="rId1"/>
    <sheet name="按年级汇总" sheetId="27" r:id="rId2"/>
    <sheet name="23数控加工中技" sheetId="2" r:id="rId3"/>
    <sheet name="23机电中技" sheetId="28" r:id="rId4"/>
    <sheet name="23数控编程高技" sheetId="3" r:id="rId5"/>
    <sheet name="23智能制造高技" sheetId="29" r:id="rId6"/>
    <sheet name="23汽修中技" sheetId="4" r:id="rId7"/>
    <sheet name="23新能源高技1" sheetId="5" r:id="rId8"/>
    <sheet name="23新能源高技 2" sheetId="6" r:id="rId9"/>
    <sheet name="23汽修青苗" sheetId="7" r:id="rId10"/>
    <sheet name="23城轨1" sheetId="8" r:id="rId11"/>
    <sheet name="23城轨2" sheetId="9" r:id="rId12"/>
    <sheet name="23多轴加工 " sheetId="10" r:id="rId13"/>
    <sheet name="23机电高技" sheetId="11" r:id="rId14"/>
    <sheet name="23机电技师青苗" sheetId="30" r:id="rId15"/>
    <sheet name="22多轴数控加工" sheetId="12" r:id="rId16"/>
    <sheet name="22模具设计青苗" sheetId="13" r:id="rId17"/>
    <sheet name="22数控编程高技" sheetId="14" r:id="rId18"/>
    <sheet name="20高数编" sheetId="15" r:id="rId19"/>
    <sheet name="21数控加工青苗" sheetId="16" r:id="rId20"/>
    <sheet name="20技师数控青苗" sheetId="17" r:id="rId21"/>
    <sheet name="21数控编程高技" sheetId="18" r:id="rId22"/>
    <sheet name="21中奥多轴" sheetId="19" r:id="rId23"/>
    <sheet name="22数控加工中技" sheetId="20" r:id="rId24"/>
    <sheet name="19中德" sheetId="21" r:id="rId25"/>
    <sheet name="20高工美" sheetId="22" r:id="rId26"/>
    <sheet name="20技师模具青苗" sheetId="23" r:id="rId27"/>
    <sheet name="20中奥多轴" sheetId="24" r:id="rId28"/>
    <sheet name="21数控加工中技" sheetId="33" r:id="rId29"/>
    <sheet name="Sheet1" sheetId="1" r:id="rId30"/>
  </sheets>
  <definedNames>
    <definedName name="_xlnm._FilterDatabase" localSheetId="0" hidden="1">按教研室汇总!$A$1:$L$36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3" l="1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31" i="33" s="1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21" i="24" s="1"/>
  <c r="G14" i="23"/>
  <c r="G13" i="23"/>
  <c r="G12" i="23"/>
  <c r="G11" i="23"/>
  <c r="G10" i="23"/>
  <c r="G9" i="23"/>
  <c r="G8" i="23"/>
  <c r="G7" i="23"/>
  <c r="G15" i="23" s="1"/>
  <c r="G10" i="22"/>
  <c r="G9" i="22"/>
  <c r="G8" i="22"/>
  <c r="G7" i="22"/>
  <c r="G11" i="22" s="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24" i="21" s="1"/>
  <c r="G26" i="20"/>
  <c r="G25" i="20"/>
  <c r="G24" i="20"/>
  <c r="G23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27" i="20" s="1"/>
  <c r="G26" i="19"/>
  <c r="G25" i="19"/>
  <c r="G24" i="19"/>
  <c r="G23" i="19"/>
  <c r="G22" i="19"/>
  <c r="G21" i="19"/>
  <c r="G20" i="19"/>
  <c r="G19" i="19"/>
  <c r="G18" i="19"/>
  <c r="G17" i="19"/>
  <c r="G16" i="19"/>
  <c r="G15" i="19"/>
  <c r="G11" i="19"/>
  <c r="G10" i="19"/>
  <c r="G9" i="19"/>
  <c r="G8" i="19"/>
  <c r="G27" i="19" s="1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26" i="18" s="1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27" i="17" s="1"/>
  <c r="G9" i="16"/>
  <c r="G14" i="15"/>
  <c r="G13" i="15"/>
  <c r="G12" i="15"/>
  <c r="G11" i="15"/>
  <c r="G10" i="15"/>
  <c r="G9" i="15"/>
  <c r="G8" i="15"/>
  <c r="G7" i="15"/>
  <c r="G15" i="15" s="1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22" i="14" s="1"/>
  <c r="G11" i="13"/>
  <c r="G10" i="13"/>
  <c r="G9" i="13"/>
  <c r="G12" i="13" s="1"/>
  <c r="G18" i="12"/>
  <c r="G17" i="12"/>
  <c r="G16" i="12"/>
  <c r="G15" i="12"/>
  <c r="G14" i="12"/>
  <c r="G13" i="12"/>
  <c r="G12" i="12"/>
  <c r="G11" i="12"/>
  <c r="G10" i="12"/>
  <c r="G9" i="12"/>
  <c r="G8" i="12"/>
  <c r="G7" i="12"/>
  <c r="G19" i="12" s="1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22" i="30" s="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24" i="11" s="1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47" i="10" s="1"/>
  <c r="G10" i="9"/>
  <c r="G9" i="9"/>
  <c r="G8" i="9"/>
  <c r="G7" i="9"/>
  <c r="G11" i="9" s="1"/>
  <c r="G10" i="8"/>
  <c r="G9" i="8"/>
  <c r="G8" i="8"/>
  <c r="G7" i="8"/>
  <c r="G11" i="8" s="1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21" i="7" s="1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20" i="6" s="1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22" i="5" s="1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3" i="4" s="1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25" i="29" s="1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40" i="3" s="1"/>
  <c r="G17" i="28"/>
  <c r="G16" i="28"/>
  <c r="G15" i="28"/>
  <c r="G14" i="28"/>
  <c r="G13" i="28"/>
  <c r="G12" i="28"/>
  <c r="G11" i="28"/>
  <c r="G10" i="28"/>
  <c r="G9" i="28"/>
  <c r="G8" i="28"/>
  <c r="G7" i="28"/>
  <c r="G18" i="28" s="1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39" i="2" s="1"/>
  <c r="J30" i="27"/>
  <c r="I30" i="27"/>
  <c r="H30" i="27"/>
  <c r="G29" i="27"/>
  <c r="K29" i="27" s="1"/>
  <c r="K28" i="27"/>
  <c r="G28" i="27"/>
  <c r="G27" i="27"/>
  <c r="K27" i="27" s="1"/>
  <c r="K26" i="27"/>
  <c r="G26" i="27"/>
  <c r="G25" i="27"/>
  <c r="K25" i="27" s="1"/>
  <c r="K24" i="27"/>
  <c r="G24" i="27"/>
  <c r="G23" i="27"/>
  <c r="K23" i="27" s="1"/>
  <c r="K22" i="27"/>
  <c r="G22" i="27"/>
  <c r="G21" i="27"/>
  <c r="K21" i="27" s="1"/>
  <c r="K20" i="27"/>
  <c r="G20" i="27"/>
  <c r="G19" i="27"/>
  <c r="K19" i="27" s="1"/>
  <c r="K18" i="27"/>
  <c r="G18" i="27"/>
  <c r="G17" i="27"/>
  <c r="K17" i="27" s="1"/>
  <c r="K3" i="27"/>
  <c r="G3" i="27"/>
  <c r="G30" i="27" s="1"/>
  <c r="I35" i="27" s="1"/>
  <c r="K35" i="26"/>
  <c r="J35" i="26"/>
  <c r="I35" i="26"/>
  <c r="H35" i="26"/>
  <c r="H36" i="26" s="1"/>
  <c r="G35" i="26"/>
  <c r="J33" i="26"/>
  <c r="I33" i="26"/>
  <c r="H33" i="26"/>
  <c r="G32" i="26"/>
  <c r="K32" i="26" s="1"/>
  <c r="K33" i="26" s="1"/>
  <c r="J31" i="26"/>
  <c r="I31" i="26"/>
  <c r="H31" i="26"/>
  <c r="K30" i="26"/>
  <c r="G30" i="26"/>
  <c r="K29" i="26"/>
  <c r="G29" i="26"/>
  <c r="K28" i="26"/>
  <c r="G28" i="26"/>
  <c r="K27" i="26"/>
  <c r="K31" i="26" s="1"/>
  <c r="G27" i="26"/>
  <c r="G31" i="26" s="1"/>
  <c r="J26" i="26"/>
  <c r="I26" i="26"/>
  <c r="H26" i="26"/>
  <c r="G25" i="26"/>
  <c r="K25" i="26" s="1"/>
  <c r="G24" i="26"/>
  <c r="K24" i="26" s="1"/>
  <c r="G23" i="26"/>
  <c r="K23" i="26" s="1"/>
  <c r="G22" i="26"/>
  <c r="K22" i="26" s="1"/>
  <c r="G21" i="26"/>
  <c r="K21" i="26" s="1"/>
  <c r="G20" i="26"/>
  <c r="K20" i="26" s="1"/>
  <c r="G19" i="26"/>
  <c r="K19" i="26" s="1"/>
  <c r="G18" i="26"/>
  <c r="K18" i="26" s="1"/>
  <c r="G17" i="26"/>
  <c r="K17" i="26" s="1"/>
  <c r="G16" i="26"/>
  <c r="K16" i="26" s="1"/>
  <c r="G15" i="26"/>
  <c r="K15" i="26" s="1"/>
  <c r="G14" i="26"/>
  <c r="K14" i="26" s="1"/>
  <c r="G13" i="26"/>
  <c r="K13" i="26" s="1"/>
  <c r="K26" i="26" s="1"/>
  <c r="J12" i="26"/>
  <c r="J36" i="26" s="1"/>
  <c r="I12" i="26"/>
  <c r="I36" i="26" s="1"/>
  <c r="H12" i="26"/>
  <c r="K11" i="26"/>
  <c r="G11" i="26"/>
  <c r="K10" i="26"/>
  <c r="G9" i="26"/>
  <c r="K9" i="26" s="1"/>
  <c r="G8" i="26"/>
  <c r="K8" i="26" s="1"/>
  <c r="G7" i="26"/>
  <c r="K7" i="26" s="1"/>
  <c r="G6" i="26"/>
  <c r="K6" i="26" s="1"/>
  <c r="G5" i="26"/>
  <c r="K5" i="26" s="1"/>
  <c r="G4" i="26"/>
  <c r="K4" i="26" s="1"/>
  <c r="G3" i="26"/>
  <c r="G12" i="26" s="1"/>
  <c r="K30" i="27" l="1"/>
  <c r="K36" i="26"/>
  <c r="G26" i="26"/>
  <c r="G33" i="26"/>
  <c r="G36" i="26" s="1"/>
  <c r="I40" i="26" s="1"/>
  <c r="K3" i="26"/>
  <c r="K12" i="26" s="1"/>
</calcChain>
</file>

<file path=xl/sharedStrings.xml><?xml version="1.0" encoding="utf-8"?>
<sst xmlns="http://schemas.openxmlformats.org/spreadsheetml/2006/main" count="2448" uniqueCount="739">
  <si>
    <t>2023-2024学年第一学期智能制造系实习材料计划汇总表</t>
  </si>
  <si>
    <t>教研室</t>
  </si>
  <si>
    <t>班级</t>
  </si>
  <si>
    <t>带班教师</t>
  </si>
  <si>
    <t>人数</t>
  </si>
  <si>
    <t>一学年经费</t>
  </si>
  <si>
    <t>本学期经费</t>
  </si>
  <si>
    <t>本学期合计</t>
  </si>
  <si>
    <t>上学期剩余</t>
  </si>
  <si>
    <t>本学期计划使用</t>
  </si>
  <si>
    <t>本学期实际使用</t>
  </si>
  <si>
    <t>本学期剩余</t>
  </si>
  <si>
    <t>备注</t>
  </si>
  <si>
    <t>智能制造教研室</t>
  </si>
  <si>
    <t>22多轴数控加工</t>
  </si>
  <si>
    <t>冯军</t>
  </si>
  <si>
    <t>技能认定备用</t>
  </si>
  <si>
    <t>22模具设计青苗</t>
  </si>
  <si>
    <t>谢燕萍</t>
  </si>
  <si>
    <t>22数控编程高技</t>
  </si>
  <si>
    <t>朱飞</t>
  </si>
  <si>
    <t>20高数编</t>
  </si>
  <si>
    <t>季荣荣</t>
  </si>
  <si>
    <t>21数控加工青苗</t>
  </si>
  <si>
    <t>张丽</t>
  </si>
  <si>
    <t>20技师数控青苗</t>
  </si>
  <si>
    <t>李唐峰</t>
  </si>
  <si>
    <t>21数控编程高技</t>
  </si>
  <si>
    <t>21中奥多轴</t>
  </si>
  <si>
    <t>唐志坚、周峰</t>
  </si>
  <si>
    <t>22数控加工中技</t>
  </si>
  <si>
    <t>瞿建建</t>
  </si>
  <si>
    <t>小计</t>
  </si>
  <si>
    <t>机加工教研室</t>
  </si>
  <si>
    <t>23数控加工中技</t>
  </si>
  <si>
    <t>王兴华、吴炜</t>
  </si>
  <si>
    <t>23机电中技</t>
  </si>
  <si>
    <t xml:space="preserve">王兴华 </t>
  </si>
  <si>
    <t>23数控编程高技</t>
  </si>
  <si>
    <t>王兴华、张丽飞</t>
  </si>
  <si>
    <t>23汽修中技</t>
  </si>
  <si>
    <t>张丽飞</t>
  </si>
  <si>
    <t>23新能源高技1</t>
  </si>
  <si>
    <t>23新能源高技2</t>
  </si>
  <si>
    <t>23汽修青苗</t>
  </si>
  <si>
    <t>23城轨1</t>
  </si>
  <si>
    <t>吴国强</t>
  </si>
  <si>
    <t>23城轨2</t>
  </si>
  <si>
    <t>23多轴加工高技</t>
  </si>
  <si>
    <t>曹淑芬、吴国强</t>
  </si>
  <si>
    <t>23智能制造高技</t>
  </si>
  <si>
    <t xml:space="preserve">曹淑芬 </t>
  </si>
  <si>
    <t>23机电高技</t>
  </si>
  <si>
    <t>胡春辉</t>
  </si>
  <si>
    <t>23机电技师青苗</t>
  </si>
  <si>
    <t>数字设计教研室</t>
  </si>
  <si>
    <t>19中德</t>
  </si>
  <si>
    <t>金亦兵</t>
  </si>
  <si>
    <t>20高工美</t>
  </si>
  <si>
    <t>仲杨阳</t>
  </si>
  <si>
    <t>20技师模具青苗</t>
  </si>
  <si>
    <t>20中奥多轴</t>
  </si>
  <si>
    <t>电工电子教研室</t>
  </si>
  <si>
    <t>21数控加工中技</t>
  </si>
  <si>
    <t>王臻</t>
  </si>
  <si>
    <t>工业设计教研室</t>
  </si>
  <si>
    <t>合计</t>
  </si>
  <si>
    <t>年级</t>
  </si>
  <si>
    <t>2019级</t>
  </si>
  <si>
    <t>2020级</t>
  </si>
  <si>
    <t>2021级</t>
  </si>
  <si>
    <t>2022级</t>
  </si>
  <si>
    <t>2023级</t>
  </si>
  <si>
    <t>汇    总</t>
  </si>
  <si>
    <t>江苏省南通工贸技师学院实训物资采购申请表</t>
  </si>
  <si>
    <t>（ 实训一次性耗材申请表 ）</t>
  </si>
  <si>
    <t>编  号：</t>
  </si>
  <si>
    <r>
      <rPr>
        <sz val="10"/>
        <color indexed="8"/>
        <rFont val="宋体"/>
        <family val="3"/>
        <charset val="134"/>
      </rPr>
      <t>班级：2</t>
    </r>
    <r>
      <rPr>
        <sz val="10"/>
        <color indexed="8"/>
        <rFont val="宋体"/>
        <family val="3"/>
        <charset val="134"/>
      </rPr>
      <t>3数控加工中技</t>
    </r>
  </si>
  <si>
    <r>
      <rPr>
        <sz val="10"/>
        <color indexed="8"/>
        <rFont val="宋体"/>
        <family val="3"/>
        <charset val="134"/>
      </rPr>
      <t>学  期：</t>
    </r>
    <r>
      <rPr>
        <sz val="10"/>
        <color indexed="8"/>
        <rFont val="宋体"/>
        <family val="3"/>
        <charset val="134"/>
      </rPr>
      <t>23-24-2</t>
    </r>
  </si>
  <si>
    <t>科目：通识技能（铣工、钳工）</t>
  </si>
  <si>
    <t>经  费：49*275=13475</t>
  </si>
  <si>
    <t>带班老师（申请人）：王兴华  吴炜</t>
  </si>
  <si>
    <r>
      <rPr>
        <sz val="10"/>
        <color indexed="8"/>
        <rFont val="宋体"/>
        <family val="3"/>
        <charset val="134"/>
      </rPr>
      <t>申请日期：2023.</t>
    </r>
    <r>
      <rPr>
        <sz val="10"/>
        <color indexed="8"/>
        <rFont val="宋体"/>
        <family val="3"/>
        <charset val="134"/>
      </rPr>
      <t>12</t>
    </r>
  </si>
  <si>
    <t>序号</t>
  </si>
  <si>
    <t>物资名称</t>
  </si>
  <si>
    <t>型号、规格、技术参数</t>
  </si>
  <si>
    <t>单位</t>
  </si>
  <si>
    <t>计划数</t>
  </si>
  <si>
    <t>参考单价</t>
  </si>
  <si>
    <t>金额</t>
  </si>
  <si>
    <t>铝料</t>
  </si>
  <si>
    <r>
      <rPr>
        <sz val="10"/>
        <rFont val="宋体"/>
        <family val="3"/>
        <charset val="134"/>
      </rPr>
      <t>φ80</t>
    </r>
    <r>
      <rPr>
        <sz val="10.5"/>
        <rFont val="宋体"/>
        <family val="3"/>
        <charset val="134"/>
      </rPr>
      <t>×</t>
    </r>
    <r>
      <rPr>
        <sz val="10.5"/>
        <rFont val="Times New Roman"/>
        <family val="1"/>
      </rPr>
      <t>130</t>
    </r>
  </si>
  <si>
    <t>根</t>
  </si>
  <si>
    <t>航空铝（7070）</t>
  </si>
  <si>
    <r>
      <rPr>
        <sz val="10"/>
        <rFont val="宋体"/>
        <family val="3"/>
        <charset val="134"/>
      </rPr>
      <t>80</t>
    </r>
    <r>
      <rPr>
        <sz val="10.5"/>
        <rFont val="宋体"/>
        <family val="3"/>
        <charset val="134"/>
      </rPr>
      <t>×</t>
    </r>
    <r>
      <rPr>
        <sz val="10.5"/>
        <rFont val="Times New Roman"/>
        <family val="1"/>
      </rPr>
      <t>60×25</t>
    </r>
  </si>
  <si>
    <t>块</t>
  </si>
  <si>
    <t>4刃高速钢超硬铣刀</t>
  </si>
  <si>
    <r>
      <rPr>
        <sz val="10"/>
        <rFont val="宋体"/>
        <family val="3"/>
        <charset val="134"/>
      </rPr>
      <t>ME204 10</t>
    </r>
    <r>
      <rPr>
        <sz val="10.5"/>
        <rFont val="宋体"/>
        <family val="3"/>
        <charset val="134"/>
      </rPr>
      <t>×</t>
    </r>
    <r>
      <rPr>
        <sz val="10.5"/>
        <rFont val="Times New Roman"/>
        <family val="1"/>
      </rPr>
      <t>10×250×75L</t>
    </r>
  </si>
  <si>
    <t>支</t>
  </si>
  <si>
    <t>STK,七立得，京瓷</t>
  </si>
  <si>
    <t>铜棒</t>
  </si>
  <si>
    <r>
      <rPr>
        <sz val="10"/>
        <rFont val="宋体"/>
        <family val="3"/>
        <charset val="134"/>
      </rPr>
      <t>φ65</t>
    </r>
    <r>
      <rPr>
        <sz val="10.5"/>
        <rFont val="宋体"/>
        <family val="3"/>
        <charset val="134"/>
      </rPr>
      <t>×</t>
    </r>
    <r>
      <rPr>
        <sz val="10.5"/>
        <rFont val="Times New Roman"/>
        <family val="1"/>
      </rPr>
      <t>300</t>
    </r>
  </si>
  <si>
    <t>锡青铜棒</t>
  </si>
  <si>
    <t>硬质合金铣刀</t>
  </si>
  <si>
    <t>E143-3.0-D10-3T</t>
  </si>
  <si>
    <t>七立得，京瓷，三菱</t>
  </si>
  <si>
    <t>碱性电池</t>
  </si>
  <si>
    <r>
      <rPr>
        <sz val="10"/>
        <rFont val="宋体"/>
        <family val="3"/>
        <charset val="134"/>
      </rPr>
      <t>7</t>
    </r>
    <r>
      <rPr>
        <sz val="10.5"/>
        <rFont val="宋体"/>
        <family val="3"/>
        <charset val="134"/>
      </rPr>
      <t>号，</t>
    </r>
    <r>
      <rPr>
        <sz val="10.5"/>
        <rFont val="Times New Roman"/>
        <family val="1"/>
      </rPr>
      <t>5</t>
    </r>
    <r>
      <rPr>
        <sz val="10.5"/>
        <rFont val="宋体"/>
        <family val="3"/>
        <charset val="134"/>
      </rPr>
      <t>号</t>
    </r>
  </si>
  <si>
    <t>节</t>
  </si>
  <si>
    <t>南孚，金霸王，聚能环</t>
  </si>
  <si>
    <t>洗洁精</t>
  </si>
  <si>
    <t>500ml</t>
  </si>
  <si>
    <t>瓶</t>
  </si>
  <si>
    <t>大公鸡管家，贝亲，欧舒丹</t>
  </si>
  <si>
    <t>什锦锉4×160</t>
  </si>
  <si>
    <r>
      <rPr>
        <sz val="10"/>
        <rFont val="宋体"/>
        <family val="3"/>
        <charset val="134"/>
      </rPr>
      <t>10</t>
    </r>
    <r>
      <rPr>
        <sz val="10.5"/>
        <rFont val="宋体"/>
        <family val="3"/>
        <charset val="134"/>
      </rPr>
      <t>件套</t>
    </r>
  </si>
  <si>
    <t>套</t>
  </si>
  <si>
    <t>史丹利</t>
  </si>
  <si>
    <t>金刚石什锦锉4×160</t>
  </si>
  <si>
    <t>油漆笔</t>
  </si>
  <si>
    <r>
      <rPr>
        <sz val="10"/>
        <rFont val="宋体"/>
        <family val="3"/>
        <charset val="134"/>
      </rPr>
      <t>Px-20  2.2~2.8</t>
    </r>
    <r>
      <rPr>
        <sz val="10.5"/>
        <rFont val="宋体"/>
        <family val="3"/>
        <charset val="134"/>
      </rPr>
      <t>金色</t>
    </r>
  </si>
  <si>
    <t>樱花，三菱，UNI</t>
  </si>
  <si>
    <r>
      <rPr>
        <sz val="10"/>
        <rFont val="宋体"/>
        <family val="3"/>
        <charset val="134"/>
      </rPr>
      <t>Px-20  2.2~2.8</t>
    </r>
    <r>
      <rPr>
        <sz val="10.5"/>
        <rFont val="宋体"/>
        <family val="3"/>
        <charset val="134"/>
      </rPr>
      <t>橙色</t>
    </r>
  </si>
  <si>
    <r>
      <rPr>
        <sz val="10"/>
        <rFont val="宋体"/>
        <family val="3"/>
        <charset val="134"/>
      </rPr>
      <t>Px-20  2.2~2.8</t>
    </r>
    <r>
      <rPr>
        <sz val="10.5"/>
        <rFont val="宋体"/>
        <family val="3"/>
        <charset val="134"/>
      </rPr>
      <t>紫色</t>
    </r>
  </si>
  <si>
    <t>板料</t>
  </si>
  <si>
    <t>51×51×10</t>
  </si>
  <si>
    <t>四面铣削</t>
  </si>
  <si>
    <t>方锉</t>
  </si>
  <si>
    <t>12寸粗齿</t>
  </si>
  <si>
    <t>把</t>
  </si>
  <si>
    <t>上工、史丹利、百固</t>
  </si>
  <si>
    <t>8寸中齿</t>
  </si>
  <si>
    <t>划针</t>
  </si>
  <si>
    <t>硬质合金</t>
  </si>
  <si>
    <t>符合国标</t>
  </si>
  <si>
    <t>样冲</t>
  </si>
  <si>
    <t>高锰钢</t>
  </si>
  <si>
    <t>半径规</t>
  </si>
  <si>
    <t>1-6.5mm</t>
  </si>
  <si>
    <t>乳化油</t>
  </si>
  <si>
    <t>18升</t>
  </si>
  <si>
    <t>扫地扫把</t>
  </si>
  <si>
    <t>鬃毛扫把（扫地）</t>
  </si>
  <si>
    <t>金属簸箕</t>
  </si>
  <si>
    <t>金属</t>
  </si>
  <si>
    <t>游标卡尺收纳盒</t>
  </si>
  <si>
    <t>装200mm游标卡尺</t>
  </si>
  <si>
    <t>个</t>
  </si>
  <si>
    <t>机用丝锥</t>
  </si>
  <si>
    <t>M10螺距1.5</t>
  </si>
  <si>
    <t>只</t>
  </si>
  <si>
    <t>迪跃、上工、天工</t>
  </si>
  <si>
    <t>机用铰刀</t>
  </si>
  <si>
    <t>ϕ10H7</t>
  </si>
  <si>
    <t>合金倒角钻头</t>
  </si>
  <si>
    <t>三刃，90°，头部直径&gt;14</t>
  </si>
  <si>
    <t>拓普、卡普、YHOK</t>
  </si>
  <si>
    <t>钻头</t>
  </si>
  <si>
    <t>ϕ3</t>
  </si>
  <si>
    <t>上工、天工、哈一工</t>
  </si>
  <si>
    <t>ϕ8.5</t>
  </si>
  <si>
    <t>ϕ9.7</t>
  </si>
  <si>
    <t>扩音器电池</t>
  </si>
  <si>
    <t>三洋NCR18650GA、三星35E、松下NCR18650GA</t>
  </si>
  <si>
    <t>尖头，3500mah，全新正品</t>
  </si>
  <si>
    <t>欧式圆形丝锥扳手</t>
  </si>
  <si>
    <t>M4-M10</t>
  </si>
  <si>
    <t>拖把</t>
  </si>
  <si>
    <t>老式棉线拖把</t>
  </si>
  <si>
    <t>3M防护镜</t>
  </si>
  <si>
    <r>
      <rPr>
        <sz val="10"/>
        <rFont val="宋体"/>
        <family val="3"/>
        <charset val="134"/>
        <scheme val="minor"/>
      </rPr>
      <t>1</t>
    </r>
    <r>
      <rPr>
        <sz val="10"/>
        <rFont val="宋体"/>
        <family val="3"/>
        <charset val="134"/>
        <scheme val="minor"/>
      </rPr>
      <t>623AF</t>
    </r>
  </si>
  <si>
    <t>付</t>
  </si>
  <si>
    <t>https://search.jd.com/Search?keyword=3M%201623AF&amp;enc=utf-8&amp;wq=3M%201623AF&amp;pvid=4c42875a047e4295b1e85be5dac2de47</t>
  </si>
  <si>
    <t>合    计</t>
  </si>
  <si>
    <t>注：1.实训教师根据需要详细填写规格、型号及技术参数等。</t>
  </si>
  <si>
    <t xml:space="preserve">    2.所有实训材料严禁指定单一品牌、生产厂家及产地。可推荐3个或3个以上。</t>
  </si>
  <si>
    <t>系部意见：</t>
  </si>
  <si>
    <t>教务处意见：</t>
  </si>
  <si>
    <t>负责人（签字）：</t>
  </si>
  <si>
    <t>日期：</t>
  </si>
  <si>
    <t>班级：23机电中技</t>
  </si>
  <si>
    <t>学  期：23-24-2</t>
  </si>
  <si>
    <t>科目：通识技能（铣工）</t>
  </si>
  <si>
    <t>经  费：51*125=6375</t>
  </si>
  <si>
    <t>带班老师（申请人）：王兴华</t>
  </si>
  <si>
    <t xml:space="preserve">          申请日期：2023.12</t>
  </si>
  <si>
    <t>φ80×130</t>
  </si>
  <si>
    <t>80×60×25</t>
  </si>
  <si>
    <t>ME204 12×12×35×90L</t>
  </si>
  <si>
    <t>尼龙棒</t>
  </si>
  <si>
    <t>φ80×1000</t>
  </si>
  <si>
    <t>E143-3.0-D12-3T</t>
  </si>
  <si>
    <t>邦迪透气创可贴</t>
  </si>
  <si>
    <t>100片/盒</t>
  </si>
  <si>
    <t>盒</t>
  </si>
  <si>
    <t>邦迪防水创可贴</t>
  </si>
  <si>
    <t>3M液体创可贴</t>
  </si>
  <si>
    <t>28ml/瓶</t>
  </si>
  <si>
    <t>洗手液</t>
  </si>
  <si>
    <t>525ml/瓶</t>
  </si>
  <si>
    <t>威露士，榄菊，滴露</t>
  </si>
  <si>
    <t>M12R8弹簧夹套</t>
  </si>
  <si>
    <t>φ6，φ8，φ10，φ12</t>
  </si>
  <si>
    <t>尼龙扫帚簸箕套装</t>
  </si>
  <si>
    <t>防风嵌入锯齿</t>
  </si>
  <si>
    <t>太太乐，佳帮手，美丽雅</t>
  </si>
  <si>
    <t>班级：23数控编程高技</t>
  </si>
  <si>
    <r>
      <rPr>
        <sz val="10"/>
        <color indexed="8"/>
        <rFont val="宋体"/>
        <family val="3"/>
        <charset val="134"/>
      </rPr>
      <t>经  费：</t>
    </r>
    <r>
      <rPr>
        <sz val="10"/>
        <color indexed="8"/>
        <rFont val="宋体"/>
        <family val="3"/>
        <charset val="134"/>
      </rPr>
      <t>53</t>
    </r>
    <r>
      <rPr>
        <sz val="10"/>
        <color indexed="8"/>
        <rFont val="宋体"/>
        <family val="3"/>
        <charset val="134"/>
      </rPr>
      <t>*275=</t>
    </r>
    <r>
      <rPr>
        <sz val="10"/>
        <color indexed="8"/>
        <rFont val="宋体"/>
        <family val="3"/>
        <charset val="134"/>
      </rPr>
      <t>14575</t>
    </r>
  </si>
  <si>
    <t>带班老师（申请人）：王兴华、张丽飞</t>
  </si>
  <si>
    <t>ME204 8×8×20×65L</t>
  </si>
  <si>
    <t>E143-3.0-D6-3T</t>
  </si>
  <si>
    <t>E143-3.0-D8-3T</t>
  </si>
  <si>
    <t>透明皂</t>
  </si>
  <si>
    <t>300g</t>
  </si>
  <si>
    <t>紫铜皮</t>
  </si>
  <si>
    <r>
      <rPr>
        <sz val="10"/>
        <rFont val="宋体"/>
        <family val="3"/>
        <charset val="134"/>
      </rPr>
      <t>30</t>
    </r>
    <r>
      <rPr>
        <sz val="10"/>
        <rFont val="宋体"/>
        <family val="3"/>
        <charset val="134"/>
      </rPr>
      <t>0×</t>
    </r>
    <r>
      <rPr>
        <sz val="10"/>
        <rFont val="宋体"/>
        <family val="3"/>
        <charset val="134"/>
      </rPr>
      <t>300</t>
    </r>
    <r>
      <rPr>
        <sz val="10"/>
        <rFont val="宋体"/>
        <family val="3"/>
        <charset val="134"/>
      </rPr>
      <t>×0.2</t>
    </r>
  </si>
  <si>
    <t>Px-20  2.2~2.8黑色</t>
  </si>
  <si>
    <t>Px-20  2.2~2.8红色</t>
  </si>
  <si>
    <t>Px-20  2.2~2.8蓝色</t>
  </si>
  <si>
    <t>纯棉纱手套</t>
  </si>
  <si>
    <t>700克细纱加密加厚</t>
  </si>
  <si>
    <t>医用酒精</t>
  </si>
  <si>
    <t>3M,海氏海诺，邦迪</t>
  </si>
  <si>
    <t>φ3含钴高速钢</t>
  </si>
  <si>
    <t>进口锯条</t>
  </si>
  <si>
    <t>飞马中齿</t>
  </si>
  <si>
    <t>电池</t>
  </si>
  <si>
    <t>五号（金霸王）</t>
  </si>
  <si>
    <t>七号（金霸王）</t>
  </si>
  <si>
    <t>板锉</t>
  </si>
  <si>
    <t>10寸中齿</t>
  </si>
  <si>
    <t>妙洁乳胶手套</t>
  </si>
  <si>
    <t>副</t>
  </si>
  <si>
    <t>大公鸡管家浓缩</t>
  </si>
  <si>
    <t>桶</t>
  </si>
  <si>
    <t>可调式锯架</t>
  </si>
  <si>
    <t>得力300mm</t>
  </si>
  <si>
    <t>防水创口贴</t>
  </si>
  <si>
    <t>邦迪100片/每盒</t>
  </si>
  <si>
    <t>威露士（525ml)健康抑菌</t>
  </si>
  <si>
    <t>得力美工刀片</t>
  </si>
  <si>
    <t>片</t>
  </si>
  <si>
    <t>奥妙柠檬香226g</t>
  </si>
  <si>
    <t>海绵百洁布</t>
  </si>
  <si>
    <t>加厚保洁毛巾</t>
  </si>
  <si>
    <t>30×70cm</t>
  </si>
  <si>
    <t>条</t>
  </si>
  <si>
    <t>A3板料</t>
  </si>
  <si>
    <t>100×100×10</t>
  </si>
  <si>
    <t>四面铣、大平面磨出</t>
  </si>
  <si>
    <t>6寸细齿</t>
  </si>
  <si>
    <t>紫铜棒</t>
  </si>
  <si>
    <t>φ16×1米</t>
  </si>
  <si>
    <t>φ20×1米</t>
  </si>
  <si>
    <t>3M护目镜</t>
  </si>
  <si>
    <t>1623AF</t>
  </si>
  <si>
    <t>班级：23智能制造高技</t>
  </si>
  <si>
    <r>
      <rPr>
        <sz val="10"/>
        <color indexed="8"/>
        <rFont val="宋体"/>
        <family val="3"/>
        <charset val="134"/>
      </rPr>
      <t>学  期：23-24-</t>
    </r>
    <r>
      <rPr>
        <sz val="10"/>
        <color indexed="8"/>
        <rFont val="宋体"/>
        <family val="3"/>
        <charset val="134"/>
      </rPr>
      <t>2</t>
    </r>
  </si>
  <si>
    <t>科目：通识技能（车工）</t>
  </si>
  <si>
    <t>经  费：32*125=8000</t>
  </si>
  <si>
    <t>带班老师（申请人）：曹淑芬、沈乐</t>
  </si>
  <si>
    <t>Φ50×100</t>
  </si>
  <si>
    <t>航空硬铝</t>
  </si>
  <si>
    <t>Φ35×80</t>
  </si>
  <si>
    <t>Φ16×500</t>
  </si>
  <si>
    <t>Φ50×500</t>
  </si>
  <si>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0度偏刀</t>
    </r>
  </si>
  <si>
    <r>
      <rPr>
        <sz val="10"/>
        <rFont val="宋体"/>
        <family val="3"/>
        <charset val="134"/>
      </rPr>
      <t>S</t>
    </r>
    <r>
      <rPr>
        <sz val="10"/>
        <rFont val="宋体"/>
        <family val="3"/>
        <charset val="134"/>
      </rPr>
      <t>CLCR2525M09</t>
    </r>
  </si>
  <si>
    <t>千木、三禄、山高</t>
  </si>
  <si>
    <t>切槽刀</t>
  </si>
  <si>
    <r>
      <rPr>
        <sz val="10"/>
        <rFont val="宋体"/>
        <family val="3"/>
        <charset val="134"/>
      </rPr>
      <t>G</t>
    </r>
    <r>
      <rPr>
        <sz val="10"/>
        <rFont val="宋体"/>
        <family val="3"/>
        <charset val="134"/>
      </rPr>
      <t>DAR2525M400-25</t>
    </r>
  </si>
  <si>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5度</t>
    </r>
    <r>
      <rPr>
        <sz val="10"/>
        <rFont val="宋体"/>
        <family val="3"/>
        <charset val="134"/>
      </rPr>
      <t>刀</t>
    </r>
  </si>
  <si>
    <r>
      <rPr>
        <sz val="10"/>
        <rFont val="宋体"/>
        <family val="3"/>
        <charset val="134"/>
      </rPr>
      <t>S</t>
    </r>
    <r>
      <rPr>
        <sz val="10"/>
        <rFont val="宋体"/>
        <family val="3"/>
        <charset val="134"/>
      </rPr>
      <t>SSCR2525M09</t>
    </r>
  </si>
  <si>
    <t>板牙套</t>
  </si>
  <si>
    <r>
      <rPr>
        <sz val="10"/>
        <rFont val="宋体"/>
        <family val="3"/>
        <charset val="134"/>
      </rPr>
      <t>G</t>
    </r>
    <r>
      <rPr>
        <sz val="10"/>
        <rFont val="宋体"/>
        <family val="3"/>
        <charset val="134"/>
      </rPr>
      <t>T12 M10</t>
    </r>
  </si>
  <si>
    <t>领志、山高、山特维克</t>
  </si>
  <si>
    <t>刀片</t>
  </si>
  <si>
    <r>
      <rPr>
        <sz val="10"/>
        <rFont val="宋体"/>
        <family val="3"/>
        <charset val="134"/>
      </rPr>
      <t>CCGT09T304-A</t>
    </r>
    <r>
      <rPr>
        <sz val="10"/>
        <rFont val="宋体"/>
        <family val="3"/>
        <charset val="134"/>
      </rPr>
      <t>H KW10</t>
    </r>
  </si>
  <si>
    <t>京瓷、山高、山特维克</t>
  </si>
  <si>
    <t>刀  片</t>
  </si>
  <si>
    <t>GE25D400N040 PPG35</t>
  </si>
  <si>
    <t>千木、山高、山特维克</t>
  </si>
  <si>
    <t>划针盘</t>
  </si>
  <si>
    <t>长柄刷</t>
  </si>
  <si>
    <t>莫氏锥套</t>
  </si>
  <si>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-5号</t>
    </r>
  </si>
  <si>
    <t>三刃倒角刀</t>
  </si>
  <si>
    <r>
      <rPr>
        <sz val="10"/>
        <rFont val="宋体"/>
        <family val="3"/>
        <charset val="134"/>
      </rPr>
      <t>Φ1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90度</t>
    </r>
  </si>
  <si>
    <t>油漆记号笔</t>
  </si>
  <si>
    <r>
      <rPr>
        <sz val="10"/>
        <rFont val="宋体"/>
        <family val="3"/>
        <charset val="134"/>
        <scheme val="minor"/>
      </rPr>
      <t>3</t>
    </r>
    <r>
      <rPr>
        <sz val="10"/>
        <rFont val="宋体"/>
        <family val="3"/>
        <charset val="134"/>
        <scheme val="minor"/>
      </rPr>
      <t>00</t>
    </r>
    <r>
      <rPr>
        <sz val="10"/>
        <rFont val="宋体"/>
        <family val="3"/>
        <charset val="134"/>
        <scheme val="minor"/>
      </rPr>
      <t>g</t>
    </r>
  </si>
  <si>
    <t>奥妙、白猫、蓝月亮</t>
  </si>
  <si>
    <t>纯棉白色擦机布</t>
  </si>
  <si>
    <t>公斤</t>
  </si>
  <si>
    <t>纯棉手套</t>
  </si>
  <si>
    <t>班级：23汽修中技</t>
  </si>
  <si>
    <t>学  期：2023-2024-2</t>
  </si>
  <si>
    <t>科目：钳工实习</t>
  </si>
  <si>
    <r>
      <rPr>
        <sz val="10"/>
        <color indexed="8"/>
        <rFont val="宋体"/>
        <family val="3"/>
        <charset val="134"/>
      </rPr>
      <t>经  费：</t>
    </r>
    <r>
      <rPr>
        <sz val="10"/>
        <color indexed="8"/>
        <rFont val="宋体"/>
        <family val="3"/>
        <charset val="134"/>
      </rPr>
      <t>44*49=2156</t>
    </r>
  </si>
  <si>
    <t>带班老师（申请人）：张丽飞</t>
  </si>
  <si>
    <t>透气创口贴</t>
  </si>
  <si>
    <t>纱手套</t>
  </si>
  <si>
    <t>纯棉</t>
  </si>
  <si>
    <t>手用锯条</t>
  </si>
  <si>
    <t>中齿</t>
  </si>
  <si>
    <t>圆料</t>
  </si>
  <si>
    <t>Φ30×120</t>
  </si>
  <si>
    <t>手用丝锥</t>
  </si>
  <si>
    <t>M10</t>
  </si>
  <si>
    <t>φ8.5</t>
  </si>
  <si>
    <t>铜丝刷</t>
  </si>
  <si>
    <t>漆刷</t>
  </si>
  <si>
    <t>2.5寸</t>
  </si>
  <si>
    <t>封箱带</t>
  </si>
  <si>
    <t>卷</t>
  </si>
  <si>
    <t>班级：23新能源高技1</t>
  </si>
  <si>
    <r>
      <rPr>
        <sz val="10"/>
        <color indexed="8"/>
        <rFont val="宋体"/>
        <family val="3"/>
        <charset val="134"/>
      </rPr>
      <t>经  费：</t>
    </r>
    <r>
      <rPr>
        <sz val="10"/>
        <color indexed="8"/>
        <rFont val="宋体"/>
        <family val="3"/>
        <charset val="134"/>
      </rPr>
      <t>44*51=2244</t>
    </r>
  </si>
  <si>
    <r>
      <rPr>
        <sz val="10.5"/>
        <rFont val="宋体"/>
        <family val="3"/>
        <charset val="134"/>
      </rPr>
      <t>威露士（5</t>
    </r>
    <r>
      <rPr>
        <sz val="10.5"/>
        <rFont val="宋体"/>
        <family val="3"/>
        <charset val="134"/>
      </rPr>
      <t>25ml)健康抑菌</t>
    </r>
  </si>
  <si>
    <r>
      <rPr>
        <sz val="10.5"/>
        <rFont val="宋体"/>
        <family val="3"/>
        <charset val="134"/>
      </rPr>
      <t>12</t>
    </r>
    <r>
      <rPr>
        <sz val="10"/>
        <rFont val="宋体"/>
        <family val="3"/>
        <charset val="134"/>
      </rPr>
      <t>寸粗齿</t>
    </r>
  </si>
  <si>
    <t>锉刀柄</t>
  </si>
  <si>
    <t>大号</t>
  </si>
  <si>
    <r>
      <rPr>
        <sz val="10.5"/>
        <rFont val="宋体"/>
        <family val="3"/>
        <charset val="134"/>
      </rPr>
      <t>奥妙柠檬香2</t>
    </r>
    <r>
      <rPr>
        <sz val="10.5"/>
        <rFont val="宋体"/>
        <family val="3"/>
        <charset val="134"/>
      </rPr>
      <t>26g</t>
    </r>
  </si>
  <si>
    <t>蓝、红、黑、黄</t>
  </si>
  <si>
    <t>樱花、三菱、YNI</t>
  </si>
  <si>
    <t>喷壶</t>
  </si>
  <si>
    <r>
      <rPr>
        <sz val="10.5"/>
        <rFont val="宋体"/>
        <family val="3"/>
        <charset val="134"/>
      </rPr>
      <t>2</t>
    </r>
    <r>
      <rPr>
        <sz val="10.5"/>
        <rFont val="宋体"/>
        <family val="3"/>
        <charset val="134"/>
      </rPr>
      <t>L加大加厚</t>
    </r>
  </si>
  <si>
    <r>
      <rPr>
        <sz val="10.5"/>
        <rFont val="宋体"/>
        <family val="3"/>
        <charset val="134"/>
      </rPr>
      <t>30</t>
    </r>
    <r>
      <rPr>
        <sz val="10.5"/>
        <rFont val="宋体"/>
        <family val="3"/>
        <charset val="134"/>
      </rPr>
      <t>×70cm</t>
    </r>
  </si>
  <si>
    <t>班级：23新能源高技2</t>
  </si>
  <si>
    <t>班级：23汽修青苗</t>
  </si>
  <si>
    <r>
      <rPr>
        <sz val="10.5"/>
        <color indexed="8"/>
        <rFont val="宋体"/>
        <family val="3"/>
        <charset val="134"/>
      </rPr>
      <t>经  费：</t>
    </r>
    <r>
      <rPr>
        <sz val="10.5"/>
        <color indexed="8"/>
        <rFont val="宋体"/>
        <family val="3"/>
        <charset val="134"/>
      </rPr>
      <t>44*39=1716</t>
    </r>
  </si>
  <si>
    <t>申请日期：2023.12</t>
  </si>
  <si>
    <t>M8</t>
  </si>
  <si>
    <t>φ6.8</t>
  </si>
  <si>
    <t>班级：23城轨1</t>
  </si>
  <si>
    <t>经  费：44*33.3=1466.6</t>
  </si>
  <si>
    <t>带班老师（申请人）：吴国强</t>
  </si>
  <si>
    <t>申请日期：2023.12.26</t>
  </si>
  <si>
    <t>100*200*10</t>
  </si>
  <si>
    <t>四个侧面铣削加工</t>
  </si>
  <si>
    <t>不锈铁板</t>
  </si>
  <si>
    <t>100×100×3</t>
  </si>
  <si>
    <t>南孚7号</t>
  </si>
  <si>
    <t>车间空调遥控用</t>
  </si>
  <si>
    <t>12#</t>
  </si>
  <si>
    <t>班级：23城轨2</t>
  </si>
  <si>
    <t>经  费：37*33.3=1232.1</t>
  </si>
  <si>
    <t>申请日期：2023.12.27</t>
  </si>
  <si>
    <t>南孚5号</t>
  </si>
  <si>
    <t>车间话筒用</t>
  </si>
  <si>
    <t>班级：23多轴加工高技</t>
  </si>
  <si>
    <t>科目：通识技能（车工、钳工）</t>
  </si>
  <si>
    <r>
      <rPr>
        <sz val="10"/>
        <color indexed="8"/>
        <rFont val="宋体"/>
        <family val="3"/>
        <charset val="134"/>
      </rPr>
      <t>经  费：</t>
    </r>
    <r>
      <rPr>
        <sz val="10"/>
        <color indexed="8"/>
        <rFont val="宋体"/>
        <family val="3"/>
        <charset val="134"/>
      </rPr>
      <t>56</t>
    </r>
    <r>
      <rPr>
        <sz val="10"/>
        <color indexed="8"/>
        <rFont val="宋体"/>
        <family val="3"/>
        <charset val="134"/>
      </rPr>
      <t>*275=</t>
    </r>
    <r>
      <rPr>
        <sz val="10"/>
        <color indexed="8"/>
        <rFont val="宋体"/>
        <family val="3"/>
        <charset val="134"/>
      </rPr>
      <t>15400</t>
    </r>
  </si>
  <si>
    <r>
      <rPr>
        <sz val="10"/>
        <color indexed="8"/>
        <rFont val="宋体"/>
        <family val="3"/>
        <charset val="134"/>
      </rPr>
      <t xml:space="preserve">带班老师（申请人）：曹淑芬 </t>
    </r>
    <r>
      <rPr>
        <sz val="10"/>
        <color indexed="8"/>
        <rFont val="宋体"/>
        <family val="3"/>
        <charset val="134"/>
      </rPr>
      <t xml:space="preserve"> 吴国强</t>
    </r>
  </si>
  <si>
    <r>
      <rPr>
        <sz val="10"/>
        <color indexed="8"/>
        <rFont val="宋体"/>
        <family val="3"/>
        <charset val="134"/>
        <scheme val="minor"/>
      </rPr>
      <t>A</t>
    </r>
    <r>
      <rPr>
        <sz val="10"/>
        <color indexed="8"/>
        <rFont val="宋体"/>
        <family val="3"/>
        <charset val="134"/>
        <scheme val="minor"/>
      </rPr>
      <t>3</t>
    </r>
    <r>
      <rPr>
        <sz val="10"/>
        <color indexed="8"/>
        <rFont val="宋体"/>
        <family val="3"/>
        <charset val="134"/>
        <scheme val="minor"/>
      </rPr>
      <t>圆料</t>
    </r>
  </si>
  <si>
    <t>∮30×120</t>
  </si>
  <si>
    <t>φ4</t>
  </si>
  <si>
    <t>φ4.2</t>
  </si>
  <si>
    <t>φ5</t>
  </si>
  <si>
    <t>φ16*200</t>
  </si>
  <si>
    <t>装配用</t>
  </si>
  <si>
    <t>品牌</t>
  </si>
  <si>
    <t>紫铜钳口</t>
  </si>
  <si>
    <t>100*100*1</t>
  </si>
  <si>
    <t>12#锉刀用（松木材质）</t>
  </si>
  <si>
    <t>硬质钨钢合金</t>
  </si>
  <si>
    <t>棉签</t>
  </si>
  <si>
    <t>医用、200支</t>
  </si>
  <si>
    <t>罐</t>
  </si>
  <si>
    <t>海氏海诺、科巢、可孚</t>
  </si>
  <si>
    <t>创口贴</t>
  </si>
  <si>
    <t>100片一盒</t>
  </si>
  <si>
    <t>云南白药、海氏海诺、泰邦</t>
  </si>
  <si>
    <t>开瓶器</t>
  </si>
  <si>
    <t>可开铁制瓶盖</t>
  </si>
  <si>
    <t>加工时作为样品</t>
  </si>
  <si>
    <t>钴领含钴机用螺旋丝锥-HSS-E</t>
  </si>
  <si>
    <t>钴领、山高、山特维克</t>
  </si>
  <si>
    <t>可调式板牙</t>
  </si>
  <si>
    <t>刷子</t>
  </si>
  <si>
    <t>3寸</t>
  </si>
  <si>
    <t>量具配件</t>
  </si>
  <si>
    <t>游标卡尺锁紧螺母</t>
  </si>
  <si>
    <t>深度尺铜片</t>
  </si>
  <si>
    <t>扫把</t>
  </si>
  <si>
    <t>鬃毛</t>
  </si>
  <si>
    <t>簸箕</t>
  </si>
  <si>
    <t>铁皮</t>
  </si>
  <si>
    <t>班级：23机电高技</t>
  </si>
  <si>
    <t>科目：通识技能（车工 ）</t>
  </si>
  <si>
    <t>经  费：54*125=6750</t>
  </si>
  <si>
    <t>带班老师（申请人）：胡春辉</t>
  </si>
  <si>
    <t>班级：23机电技师青苗</t>
  </si>
  <si>
    <t>经  费：57*125=7125</t>
  </si>
  <si>
    <t>Φ65×90</t>
  </si>
  <si>
    <t>三刃高速钢立铣刀</t>
  </si>
  <si>
    <t>Φ8</t>
  </si>
  <si>
    <t>STK、山特，山高</t>
  </si>
  <si>
    <t>Φ12</t>
  </si>
  <si>
    <t>YT15硬质合金刀头</t>
  </si>
  <si>
    <t>3130511（三角）</t>
  </si>
  <si>
    <t>株洲，山特，山高</t>
  </si>
  <si>
    <t>硬质合金铝铣刀</t>
  </si>
  <si>
    <t>E-143-3.0-D8-3T</t>
  </si>
  <si>
    <t>七立德，山特，山高</t>
  </si>
  <si>
    <t>E-143-3.0-D10-3T</t>
  </si>
  <si>
    <t>E-143-3.0-D12-3T</t>
  </si>
  <si>
    <t>班级：22多轴数控加工</t>
  </si>
  <si>
    <t>科目：零件数控铣削加工（四级）</t>
  </si>
  <si>
    <t>经  费：47人*275元/人=12925</t>
  </si>
  <si>
    <t>带班老师（申请人）：冯军</t>
  </si>
  <si>
    <t>申请日期：2023.12.22</t>
  </si>
  <si>
    <t>80×80×150</t>
  </si>
  <si>
    <t>钢料</t>
  </si>
  <si>
    <t>80×80×21</t>
  </si>
  <si>
    <t>坯料</t>
  </si>
  <si>
    <t>钢料（四边精铣，上下精磨）</t>
  </si>
  <si>
    <t>四边精铣，上下精磨</t>
  </si>
  <si>
    <t>Φ10</t>
  </si>
  <si>
    <t>硬质合金4刃铣刀</t>
  </si>
  <si>
    <t>φ8-E144X-4系列</t>
  </si>
  <si>
    <t>七骏 7leaders、山高、山特维克</t>
  </si>
  <si>
    <t>φ10-E144X-4系列</t>
  </si>
  <si>
    <t>工业无纺布</t>
  </si>
  <si>
    <t>杜邦25×38CM</t>
  </si>
  <si>
    <t>金刚石平板锉</t>
  </si>
  <si>
    <t>4mm*140长 1.0厚度</t>
  </si>
  <si>
    <t>60D机油</t>
  </si>
  <si>
    <t>L-HG68号（16升每桶）</t>
  </si>
  <si>
    <t>长城、壳牌、美孚</t>
  </si>
  <si>
    <t>切削油</t>
  </si>
  <si>
    <t>DLC-6018R (20升每桶)</t>
  </si>
  <si>
    <t>德利斯、福斯、美孚</t>
  </si>
  <si>
    <t>编  号：2024-001</t>
  </si>
  <si>
    <t>班级：22模具设计青苗</t>
  </si>
  <si>
    <t>科目：数控铣床编程与操作（中级）</t>
  </si>
  <si>
    <t>经  费：18人*275元/人                                                                                                                                                                                    =4950元</t>
  </si>
  <si>
    <t>带班老师（申请人）：谢燕萍</t>
  </si>
  <si>
    <t>申请日期：2023.12.24</t>
  </si>
  <si>
    <t>45钢料</t>
  </si>
  <si>
    <t>四边精铣，上下精磨，公差±0.1</t>
  </si>
  <si>
    <t>七立得、山高、山特维克</t>
  </si>
  <si>
    <t>砂手套</t>
  </si>
  <si>
    <t>肥皂</t>
  </si>
  <si>
    <t>班级：22数控编程高技</t>
  </si>
  <si>
    <t>科目：数控铣床操作（中级）</t>
  </si>
  <si>
    <t>经  费：49人*275元/人=13475</t>
  </si>
  <si>
    <t>带班老师（申请人）：朱飞</t>
  </si>
  <si>
    <t>桶装润滑油</t>
  </si>
  <si>
    <t>L-G 68（16L/桶）</t>
  </si>
  <si>
    <t>长城、美孚、壳牌、</t>
  </si>
  <si>
    <t>桶装切削油</t>
  </si>
  <si>
    <t>DLC-6018R（20L/桶）</t>
  </si>
  <si>
    <t>81×81×22</t>
  </si>
  <si>
    <t>胚料</t>
  </si>
  <si>
    <t>80×80×25</t>
  </si>
  <si>
    <t>硬质合金立铣刀</t>
  </si>
  <si>
    <t>KDFT-THreeΦ8*4T</t>
  </si>
  <si>
    <t>卡德福特、山特维克、山高</t>
  </si>
  <si>
    <t>KDFT-THreeΦ10*4T</t>
  </si>
  <si>
    <t>铝用硬质合金铣刀</t>
  </si>
  <si>
    <t>φ8-3T-E143-3.0</t>
  </si>
  <si>
    <t>φ10-3T-E143-3.0</t>
  </si>
  <si>
    <t>红色樱花记号笔</t>
  </si>
  <si>
    <t>12支/盒</t>
  </si>
  <si>
    <t>250克</t>
  </si>
  <si>
    <t>纯棉擦机布</t>
  </si>
  <si>
    <t>弹簧头</t>
  </si>
  <si>
    <t>ER32-10</t>
  </si>
  <si>
    <t>AA级</t>
  </si>
  <si>
    <t>月牙扳手</t>
  </si>
  <si>
    <t>55-62</t>
  </si>
  <si>
    <t>班级：20高数编</t>
  </si>
  <si>
    <t>科目：数控铣高级工</t>
  </si>
  <si>
    <t>经  费：43人*275元/人                                                                                                                                                                                    =11825元</t>
  </si>
  <si>
    <t>带班老师（申请人）：季荣荣</t>
  </si>
  <si>
    <t>高性能硬质合金涂层铣刀</t>
  </si>
  <si>
    <t>KDFT-ONE ￠10*25*75*4T</t>
  </si>
  <si>
    <t>卡德福特、山高、山特维克</t>
  </si>
  <si>
    <t>90X90X20</t>
  </si>
  <si>
    <t>四面精铣、两面精磨，
公差±0.1</t>
  </si>
  <si>
    <t>便携备份工具</t>
  </si>
  <si>
    <t>CZ880 1TB 420MB/S</t>
  </si>
  <si>
    <t>闪迪、山高、山特维克</t>
  </si>
  <si>
    <t>L-HG46号 16升每桶</t>
  </si>
  <si>
    <t>桶装切削液</t>
  </si>
  <si>
    <t>DLC-6018R(20升每桶）</t>
  </si>
  <si>
    <t>德利斯、美孚、福斯</t>
  </si>
  <si>
    <t>刮刀片</t>
  </si>
  <si>
    <t>BK3010</t>
  </si>
  <si>
    <t>NOGA、山特维克、山高</t>
  </si>
  <si>
    <t>金钢石什锦挫</t>
  </si>
  <si>
    <t>CF-400 混装 600#</t>
  </si>
  <si>
    <t>一品、山高、山特维克</t>
  </si>
  <si>
    <t>班级：21数控加工青苗</t>
  </si>
  <si>
    <t>科目：CAD/CAM技能训练</t>
  </si>
  <si>
    <t>经  费：47人*275元/人                                                                                                                                                                                    =12925元</t>
  </si>
  <si>
    <t>带班老师（申请人）：张丽</t>
  </si>
  <si>
    <t>固态硬盘+便携硬盘盒</t>
  </si>
  <si>
    <t>金士顿NV2//1T</t>
  </si>
  <si>
    <t>U盘</t>
  </si>
  <si>
    <t>商务款－DTXON/64G</t>
  </si>
  <si>
    <t>班级：20技师数控青苗</t>
  </si>
  <si>
    <t>科目：数控车床操作（高级）</t>
  </si>
  <si>
    <t>经  费：275×28=7700</t>
  </si>
  <si>
    <t>带班老师（申请人）：李唐峰</t>
  </si>
  <si>
    <t>申请日期：2023.12.25</t>
  </si>
  <si>
    <t>DLC-6018R （20升每桶）</t>
  </si>
  <si>
    <t>U钻刀片</t>
  </si>
  <si>
    <t>SPMG060204 DG TT9030</t>
  </si>
  <si>
    <t>粒</t>
  </si>
  <si>
    <t>特固克、山特、山高</t>
  </si>
  <si>
    <t>SPMG050204 DG TT9030</t>
  </si>
  <si>
    <t>切槽刀片</t>
  </si>
  <si>
    <t>MGMN400-M NC3020</t>
  </si>
  <si>
    <t>克洛伊、山特、山高</t>
  </si>
  <si>
    <t>钢用外圆刀片</t>
  </si>
  <si>
    <t>VNMG160404 NX2525</t>
  </si>
  <si>
    <t>三菱、山特、山高</t>
  </si>
  <si>
    <t>VCMT160404 NX2525</t>
  </si>
  <si>
    <t>加硬精密垫块</t>
  </si>
  <si>
    <t>8×150（14对28件）</t>
  </si>
  <si>
    <t>OZO、山特、山高</t>
  </si>
  <si>
    <t>CNMG120404-MP UE6105</t>
  </si>
  <si>
    <t>A型延长杆</t>
  </si>
  <si>
    <t>C20-ER20</t>
  </si>
  <si>
    <t>ER20弹簧夹套</t>
  </si>
  <si>
    <t>ER20(φ8、φ10、φ12)</t>
  </si>
  <si>
    <t>ER20(φ13)</t>
  </si>
  <si>
    <t>不二越加长钻头</t>
  </si>
  <si>
    <t>φ6（L7570）</t>
  </si>
  <si>
    <t>NACHI、山特、山高</t>
  </si>
  <si>
    <t>φ8（L7570）</t>
  </si>
  <si>
    <t>φ10（L7570）</t>
  </si>
  <si>
    <t>φ12（L7570）</t>
  </si>
  <si>
    <t>φ13（L7570）</t>
  </si>
  <si>
    <t>硬铝</t>
  </si>
  <si>
    <t>Φ50×85</t>
  </si>
  <si>
    <t>段</t>
  </si>
  <si>
    <t>φ40×455</t>
  </si>
  <si>
    <t>班级：21数控编程高技</t>
  </si>
  <si>
    <t>学  期：23-24第二学期</t>
  </si>
  <si>
    <t>科目：数控车综合技能训练（中级）</t>
  </si>
  <si>
    <t>经  费：275×50=13750</t>
  </si>
  <si>
    <t>工具柜软玻璃垫</t>
  </si>
  <si>
    <t>55.5×56.5CM（黑色磨砂3.0mm厚）</t>
  </si>
  <si>
    <t>张</t>
  </si>
  <si>
    <t>65度钨钢加长钻头</t>
  </si>
  <si>
    <t>φ6刃长60总长100</t>
  </si>
  <si>
    <t>正成、山高、山特</t>
  </si>
  <si>
    <t>φ8刃长60总长100</t>
  </si>
  <si>
    <t>φ10刃长80总长120</t>
  </si>
  <si>
    <t>φ12刃长80总长120</t>
  </si>
  <si>
    <t>强力型外槽刀杆</t>
  </si>
  <si>
    <t>H-KGMR-2525K-3-T20</t>
  </si>
  <si>
    <t>狮王、山高、山特</t>
  </si>
  <si>
    <t>H-KGMR-2525K-3-T25</t>
  </si>
  <si>
    <t>内孔尖刀刀杆</t>
  </si>
  <si>
    <t>S16N-SDUCR07</t>
  </si>
  <si>
    <t>EGO、山高、山特</t>
  </si>
  <si>
    <t>CZ880-512GB</t>
  </si>
  <si>
    <t>SanDisk、山高、山特</t>
  </si>
  <si>
    <t>钢用粗切刀片</t>
  </si>
  <si>
    <t>GDM3020N-030PH PR1225</t>
  </si>
  <si>
    <t>京瓷、山高、山特</t>
  </si>
  <si>
    <t>三菱、山高、山特</t>
  </si>
  <si>
    <t>8倍抗震钨钢内孔刀杆</t>
  </si>
  <si>
    <t>￠08/C08K-SCLCR-06</t>
  </si>
  <si>
    <t>￠14/C14Q-SCLCR-06</t>
  </si>
  <si>
    <t>￠16/C16Q-SCLCR-09</t>
  </si>
  <si>
    <t>8倍钨钢抗震内孔车刀</t>
  </si>
  <si>
    <t>C08K SCLCR06-125</t>
  </si>
  <si>
    <t>班级：21中奥多轴</t>
  </si>
  <si>
    <t>科目：数控多轴加工</t>
  </si>
  <si>
    <t>经  费：500*17=8500</t>
  </si>
  <si>
    <t>带班老师（申请人）：唐志坚、周峰</t>
  </si>
  <si>
    <t>φ50×80</t>
  </si>
  <si>
    <t>反偏外圆车刀</t>
  </si>
  <si>
    <t>BDJNL2020K15
（20方反刀，55°刀尖角）</t>
  </si>
  <si>
    <t>三禄、山特、山高</t>
  </si>
  <si>
    <t>BVJNL2020K16
（20方反刀，35°刀尖角）</t>
  </si>
  <si>
    <t>Dasan、悍狮霸、山高</t>
  </si>
  <si>
    <r>
      <rPr>
        <sz val="10"/>
        <rFont val="宋体"/>
        <family val="3"/>
        <charset val="134"/>
      </rPr>
      <t>BCLNL2020K12
（20方反刀，80</t>
    </r>
    <r>
      <rPr>
        <sz val="10"/>
        <rFont val="Calibri"/>
        <family val="2"/>
      </rPr>
      <t>°</t>
    </r>
    <r>
      <rPr>
        <sz val="10"/>
        <rFont val="宋体"/>
        <family val="3"/>
        <charset val="134"/>
      </rPr>
      <t>刀尖角）</t>
    </r>
  </si>
  <si>
    <t>Dasan、悍狮霸、、山高</t>
  </si>
  <si>
    <t>9件T型平头内六角扳手组套【09118】</t>
  </si>
  <si>
    <t>2-10mm</t>
  </si>
  <si>
    <t>世达09118、鹏工、威逊</t>
  </si>
  <si>
    <t>9件一字十字组套【09316】</t>
  </si>
  <si>
    <t>一字（1.0*40、2.0*50、2.4*75、3.0*75、4*100）
十字（PH0*75、PH1*100、PH00*75、PH000*40）</t>
  </si>
  <si>
    <t>世达09316、鹏工、威逊</t>
  </si>
  <si>
    <t>德力西880强力除锈防锈+黄油喷雾</t>
  </si>
  <si>
    <t>1+1瓶装（除锈防锈+黄油喷雾）</t>
  </si>
  <si>
    <t>德力西、wd-40、kak</t>
  </si>
  <si>
    <t>圆形强磁图钉（带引磁片）</t>
  </si>
  <si>
    <t>D20*25mm</t>
  </si>
  <si>
    <t>手套</t>
  </si>
  <si>
    <t>白纱</t>
  </si>
  <si>
    <t>白板笔</t>
  </si>
  <si>
    <t>蓝色、红色各十支</t>
  </si>
  <si>
    <t>得力、晨光、金万年</t>
  </si>
  <si>
    <t>韩国YG涂层、山高、山特维克</t>
  </si>
  <si>
    <t>90°涂层定心钻</t>
  </si>
  <si>
    <t>φ6</t>
  </si>
  <si>
    <t>切削液</t>
  </si>
  <si>
    <t>福斯水溶性切削液 600 NBF C 20L</t>
  </si>
  <si>
    <t>升</t>
  </si>
  <si>
    <t>100×100×20</t>
  </si>
  <si>
    <t>无磁分中棒</t>
  </si>
  <si>
    <t>偏心式钛D17×10×4</t>
  </si>
  <si>
    <t>飞马、山河乐、OZO</t>
  </si>
  <si>
    <t>9件内六角扳手加长</t>
  </si>
  <si>
    <t>1.5-10mm</t>
  </si>
  <si>
    <t>世达、百利、宝工</t>
  </si>
  <si>
    <t>班级：22数控加工中技</t>
  </si>
  <si>
    <t>科目：数控加工技能训练（数控车方向）</t>
  </si>
  <si>
    <t>经  费：275×32=8800</t>
  </si>
  <si>
    <t>带班老师（申请人）：瞿建建</t>
  </si>
  <si>
    <t>钢用内孔刀头</t>
  </si>
  <si>
    <t>CCMT060204HQ TN60</t>
  </si>
  <si>
    <t>京瓷、山特、山高</t>
  </si>
  <si>
    <t>内沟槽刀片</t>
  </si>
  <si>
    <t>TC16T3R265-V</t>
  </si>
  <si>
    <t>INSPECTED、山特、山高</t>
  </si>
  <si>
    <t>外螺纹刀片</t>
  </si>
  <si>
    <t>3ER AG60 VTX</t>
  </si>
  <si>
    <t>瓦格斯、山特、山高</t>
  </si>
  <si>
    <t>内螺纹刀片</t>
  </si>
  <si>
    <t>3IR AG60 VTX</t>
  </si>
  <si>
    <t>内孔车刀</t>
  </si>
  <si>
    <t>S12M-SCLCR06H13</t>
  </si>
  <si>
    <t>切槽刀排</t>
  </si>
  <si>
    <t>MGEHR2525-4T25</t>
  </si>
  <si>
    <t>弹簧钢白色加长</t>
  </si>
  <si>
    <t>外圆车刀</t>
  </si>
  <si>
    <t>EVJNR-2525M16</t>
  </si>
  <si>
    <t>益诠、山特、山高</t>
  </si>
  <si>
    <t>ECLNR-2525M12</t>
  </si>
  <si>
    <t>钢用内孔刀片</t>
  </si>
  <si>
    <t>DCMT070204HQ TN60</t>
  </si>
  <si>
    <t>麻花钻</t>
  </si>
  <si>
    <t>锥柄φ20</t>
  </si>
  <si>
    <t>苏氏、NACHI、京瓷</t>
  </si>
  <si>
    <t>φ40X 455</t>
  </si>
  <si>
    <t>符合国家标准</t>
  </si>
  <si>
    <t>φ50X 85</t>
  </si>
  <si>
    <t>班级：19中德班</t>
  </si>
  <si>
    <t>科目：组件装配</t>
  </si>
  <si>
    <t>经  费：7*500=3500</t>
  </si>
  <si>
    <t>带班老师（申请人）：金亦兵</t>
  </si>
  <si>
    <t>钢板</t>
  </si>
  <si>
    <r>
      <rPr>
        <sz val="10.5"/>
        <color indexed="8"/>
        <rFont val="宋体"/>
        <family val="3"/>
        <charset val="134"/>
      </rPr>
      <t>120*400*</t>
    </r>
    <r>
      <rPr>
        <sz val="10.5"/>
        <color indexed="8"/>
        <rFont val="宋体"/>
        <family val="3"/>
        <charset val="134"/>
      </rPr>
      <t>20</t>
    </r>
  </si>
  <si>
    <t>双面磨</t>
  </si>
  <si>
    <t>M10×1.25（细牙）</t>
  </si>
  <si>
    <t>佰瑞特；成量；上工</t>
  </si>
  <si>
    <t>M14×1.25</t>
  </si>
  <si>
    <t>M16×1.5</t>
  </si>
  <si>
    <t>M20×1.5</t>
  </si>
  <si>
    <t>M28×1.5</t>
  </si>
  <si>
    <t>M30×2.0</t>
  </si>
  <si>
    <t>板牙</t>
  </si>
  <si>
    <t>不锈钢304实心棒料</t>
  </si>
  <si>
    <t>φ30*1000光轴</t>
  </si>
  <si>
    <t>斯永达，冠研，麦锐欧</t>
  </si>
  <si>
    <t>不锈钢305实心棒料</t>
  </si>
  <si>
    <t>φ25*1000光轴</t>
  </si>
  <si>
    <t>不锈钢306实心棒料</t>
  </si>
  <si>
    <t>φ20*1000光轴</t>
  </si>
  <si>
    <t>不锈钢307实心棒料</t>
  </si>
  <si>
    <t>φ15*1000光轴</t>
  </si>
  <si>
    <t>高速钢锯条</t>
  </si>
  <si>
    <t>中齿300</t>
  </si>
  <si>
    <t>班级：20高工美</t>
  </si>
  <si>
    <t>科目：数控铣床操作（三级）</t>
  </si>
  <si>
    <t>经  费：9人*175元/人=1575</t>
  </si>
  <si>
    <t>带班老师（申请人）：仲杨阳</t>
  </si>
  <si>
    <t>90×90×150</t>
  </si>
  <si>
    <t>90×90×21</t>
  </si>
  <si>
    <t>班级：20技师模具青苗</t>
  </si>
  <si>
    <t>科目：模具工（三级）</t>
  </si>
  <si>
    <t>经  费：11人*275元/人=3025</t>
  </si>
  <si>
    <t>135×135×32</t>
  </si>
  <si>
    <t>135×135×35</t>
  </si>
  <si>
    <t>直柄麻花钻</t>
  </si>
  <si>
    <t>φ3</t>
  </si>
  <si>
    <t>上工、哈量、成量</t>
  </si>
  <si>
    <t>φ5.1</t>
  </si>
  <si>
    <t>丝锥（手用）</t>
  </si>
  <si>
    <t>M6</t>
  </si>
  <si>
    <t>钨钢铝用3刃立铣刀（铣铝料用）</t>
  </si>
  <si>
    <t>φ6（55度）</t>
  </si>
  <si>
    <t>φ8（55度）</t>
  </si>
  <si>
    <t>φ10（55度）</t>
  </si>
  <si>
    <t>班级：20中奥多轴</t>
  </si>
  <si>
    <t>经  费：16人*500元/人=8000</t>
  </si>
  <si>
    <t>BS1010</t>
  </si>
  <si>
    <t>南通工贸技师学院实训物资采购申请表</t>
  </si>
  <si>
    <t>班级：23数字化设计高技</t>
  </si>
  <si>
    <t>科目：零件测绘和三维建模</t>
  </si>
  <si>
    <t>经  费：28*275=7700</t>
  </si>
  <si>
    <t>带班老师（申请人）：王臻</t>
  </si>
  <si>
    <t>A3绘图纸</t>
  </si>
  <si>
    <t>A3</t>
  </si>
  <si>
    <t>国标A3加厚</t>
  </si>
  <si>
    <t>A4绘图纸</t>
  </si>
  <si>
    <t>A4</t>
  </si>
  <si>
    <t>A2实心绘图板</t>
  </si>
  <si>
    <t>A2</t>
  </si>
  <si>
    <t>带把手</t>
  </si>
  <si>
    <t>丁字尺</t>
  </si>
  <si>
    <t>60cm</t>
  </si>
  <si>
    <t>绘图铅笔</t>
  </si>
  <si>
    <t>HB</t>
  </si>
  <si>
    <t>2B</t>
  </si>
  <si>
    <t>三角尺</t>
  </si>
  <si>
    <t>38cm套尺（30°+45°）</t>
  </si>
  <si>
    <t>橡皮</t>
  </si>
  <si>
    <t>绘图夹</t>
  </si>
  <si>
    <t>金属材质，145mm</t>
  </si>
  <si>
    <t>可用速写画夹子替代</t>
  </si>
  <si>
    <t>内六角扳手</t>
  </si>
  <si>
    <t>活动扳手</t>
  </si>
  <si>
    <t>12寸</t>
  </si>
  <si>
    <t>老虎钳</t>
  </si>
  <si>
    <t>8寸</t>
  </si>
  <si>
    <t>木柄圆头锤</t>
  </si>
  <si>
    <t>0.5P</t>
  </si>
  <si>
    <t>直径20mm，长100mm</t>
  </si>
  <si>
    <t>一字螺丝刀</t>
  </si>
  <si>
    <t>6*150</t>
  </si>
  <si>
    <t>十字螺丝刀</t>
  </si>
  <si>
    <t>周转箱</t>
  </si>
  <si>
    <t>470*350*170</t>
  </si>
  <si>
    <t>340*270*130</t>
  </si>
  <si>
    <t>145*95*65</t>
  </si>
  <si>
    <t>整理箱</t>
  </si>
  <si>
    <t>内尺寸455*340*300</t>
  </si>
  <si>
    <t>美工刀</t>
  </si>
  <si>
    <t>除锈防锈润滑剂</t>
  </si>
  <si>
    <t>双</t>
  </si>
  <si>
    <t>无纺布</t>
  </si>
  <si>
    <t>普蓝色20*30cm*500片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</si>
</sst>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0" formatCode="0.00_ "/>
    <numFmt numFmtId="181" formatCode="0_);[Red]\(0\)"/>
    <numFmt numFmtId="182" formatCode="0_ 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.5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sz val="10.5"/>
      <color indexed="8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仿宋_GB2312"/>
      <charset val="134"/>
    </font>
    <font>
      <sz val="10"/>
      <color rgb="FF000000"/>
      <name val="宋体"/>
      <family val="3"/>
      <charset val="134"/>
    </font>
    <font>
      <sz val="10"/>
      <name val="仿宋_GB2312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ajor"/>
    </font>
    <font>
      <sz val="10.5"/>
      <name val="Times New Roman"/>
      <family val="1"/>
    </font>
    <font>
      <sz val="12"/>
      <color indexed="8"/>
      <name val="宋体"/>
      <family val="3"/>
      <charset val="134"/>
    </font>
    <font>
      <sz val="10"/>
      <color indexed="8"/>
      <name val="Calibri"/>
      <family val="2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name val="Calibri"/>
      <family val="2"/>
    </font>
    <font>
      <u/>
      <sz val="11"/>
      <color theme="10"/>
      <name val="宋体"/>
      <family val="3"/>
      <charset val="134"/>
      <scheme val="minor"/>
    </font>
    <font>
      <b/>
      <sz val="16"/>
      <name val="方正小标宋_GBK"/>
      <family val="4"/>
      <charset val="134"/>
    </font>
    <font>
      <b/>
      <sz val="10"/>
      <name val="仿宋_GB2312"/>
    </font>
    <font>
      <sz val="10"/>
      <name val="仿宋_GB2312"/>
    </font>
    <font>
      <sz val="12"/>
      <name val="仿宋_GB231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5"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5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2">
      <alignment vertical="center"/>
    </xf>
    <xf numFmtId="0" fontId="5" fillId="0" borderId="1" xfId="3" applyFont="1" applyBorder="1" applyAlignment="1">
      <alignment horizontal="center" vertical="center" wrapText="1"/>
    </xf>
    <xf numFmtId="180" fontId="5" fillId="0" borderId="1" xfId="3" applyNumberFormat="1" applyFont="1" applyBorder="1" applyAlignment="1">
      <alignment horizontal="center" vertical="center" wrapText="1"/>
    </xf>
    <xf numFmtId="0" fontId="6" fillId="0" borderId="0" xfId="3" applyFont="1">
      <alignment vertical="center"/>
    </xf>
    <xf numFmtId="0" fontId="7" fillId="0" borderId="1" xfId="2" applyFont="1" applyBorder="1" applyAlignment="1">
      <alignment horizontal="center" vertical="center" wrapText="1"/>
    </xf>
    <xf numFmtId="40" fontId="5" fillId="0" borderId="1" xfId="2" applyNumberFormat="1" applyFont="1" applyBorder="1" applyAlignment="1">
      <alignment horizontal="center" vertical="center" wrapText="1"/>
    </xf>
    <xf numFmtId="0" fontId="7" fillId="0" borderId="0" xfId="3" applyFont="1">
      <alignment vertical="center"/>
    </xf>
    <xf numFmtId="0" fontId="8" fillId="0" borderId="0" xfId="3">
      <alignment vertical="center"/>
    </xf>
    <xf numFmtId="0" fontId="7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40" fontId="5" fillId="0" borderId="1" xfId="3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180" fontId="10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4" fillId="0" borderId="0" xfId="3" applyFont="1">
      <alignment vertical="center"/>
    </xf>
    <xf numFmtId="0" fontId="13" fillId="0" borderId="1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5" fillId="0" borderId="4" xfId="3" applyFont="1" applyBorder="1" applyAlignment="1" applyProtection="1">
      <alignment horizontal="center" vertical="center" wrapText="1"/>
      <protection locked="0"/>
    </xf>
    <xf numFmtId="0" fontId="15" fillId="0" borderId="1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180" fontId="7" fillId="0" borderId="1" xfId="3" applyNumberFormat="1" applyFont="1" applyBorder="1" applyAlignment="1">
      <alignment horizontal="center" vertical="center" wrapText="1"/>
    </xf>
    <xf numFmtId="180" fontId="5" fillId="0" borderId="4" xfId="3" applyNumberFormat="1" applyFont="1" applyBorder="1" applyAlignment="1">
      <alignment horizontal="center" vertical="center" wrapText="1"/>
    </xf>
    <xf numFmtId="0" fontId="8" fillId="0" borderId="0" xfId="3" applyProtection="1">
      <alignment vertical="center"/>
      <protection locked="0"/>
    </xf>
    <xf numFmtId="0" fontId="16" fillId="0" borderId="4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180" fontId="10" fillId="0" borderId="14" xfId="3" applyNumberFormat="1" applyFont="1" applyBorder="1" applyAlignment="1">
      <alignment horizontal="center" vertical="center" wrapText="1"/>
    </xf>
    <xf numFmtId="0" fontId="10" fillId="0" borderId="17" xfId="3" applyFont="1" applyBorder="1" applyAlignment="1">
      <alignment horizontal="left" vertical="center" wrapText="1"/>
    </xf>
    <xf numFmtId="49" fontId="7" fillId="0" borderId="1" xfId="3" applyNumberFormat="1" applyFont="1" applyBorder="1" applyAlignment="1" applyProtection="1">
      <alignment horizontal="center" vertical="center" wrapText="1"/>
      <protection hidden="1"/>
    </xf>
    <xf numFmtId="0" fontId="19" fillId="0" borderId="1" xfId="14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10" fillId="0" borderId="16" xfId="3" applyFont="1" applyBorder="1" applyAlignment="1">
      <alignment horizontal="left" vertical="center" wrapText="1"/>
    </xf>
    <xf numFmtId="180" fontId="20" fillId="0" borderId="14" xfId="3" applyNumberFormat="1" applyFont="1" applyBorder="1" applyAlignment="1">
      <alignment horizontal="center" vertical="center" wrapText="1"/>
    </xf>
    <xf numFmtId="0" fontId="8" fillId="0" borderId="0" xfId="2" applyFo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 vertical="center" wrapText="1"/>
    </xf>
    <xf numFmtId="0" fontId="21" fillId="0" borderId="1" xfId="7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6" fillId="0" borderId="0" xfId="2" applyFont="1">
      <alignment vertical="center"/>
    </xf>
    <xf numFmtId="0" fontId="7" fillId="0" borderId="1" xfId="0" applyFont="1" applyBorder="1" applyAlignment="1">
      <alignment horizontal="center" vertical="center"/>
    </xf>
    <xf numFmtId="181" fontId="7" fillId="0" borderId="1" xfId="3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81" fontId="7" fillId="0" borderId="1" xfId="0" applyNumberFormat="1" applyFont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center" wrapText="1"/>
    </xf>
    <xf numFmtId="182" fontId="7" fillId="0" borderId="1" xfId="3" applyNumberFormat="1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0" xfId="2" applyFont="1">
      <alignment vertical="center"/>
    </xf>
    <xf numFmtId="0" fontId="11" fillId="0" borderId="1" xfId="4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 wrapText="1"/>
    </xf>
    <xf numFmtId="58" fontId="7" fillId="0" borderId="1" xfId="2" applyNumberFormat="1" applyFont="1" applyBorder="1" applyAlignment="1">
      <alignment horizontal="center" vertical="center" wrapText="1"/>
    </xf>
    <xf numFmtId="182" fontId="22" fillId="0" borderId="1" xfId="2" applyNumberFormat="1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182" fontId="5" fillId="0" borderId="1" xfId="8" applyNumberFormat="1" applyFont="1" applyBorder="1" applyAlignment="1">
      <alignment horizontal="center" vertical="center" wrapText="1"/>
    </xf>
    <xf numFmtId="182" fontId="7" fillId="0" borderId="1" xfId="8" applyNumberFormat="1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30" fillId="0" borderId="1" xfId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8" fillId="0" borderId="0" xfId="3" applyAlignment="1">
      <alignment vertical="center" wrapText="1"/>
    </xf>
    <xf numFmtId="0" fontId="32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32" fillId="0" borderId="19" xfId="3" applyFont="1" applyBorder="1" applyAlignment="1">
      <alignment horizontal="center" vertical="center" wrapText="1"/>
    </xf>
    <xf numFmtId="180" fontId="7" fillId="2" borderId="4" xfId="3" applyNumberFormat="1" applyFont="1" applyFill="1" applyBorder="1" applyAlignment="1">
      <alignment horizontal="center" vertical="center" wrapText="1"/>
    </xf>
    <xf numFmtId="180" fontId="7" fillId="2" borderId="1" xfId="3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80" fontId="33" fillId="0" borderId="28" xfId="3" applyNumberFormat="1" applyFont="1" applyBorder="1" applyAlignment="1">
      <alignment horizontal="center" vertical="center"/>
    </xf>
    <xf numFmtId="0" fontId="32" fillId="0" borderId="29" xfId="3" applyFont="1" applyBorder="1" applyAlignment="1">
      <alignment horizontal="center" vertical="center" wrapText="1"/>
    </xf>
    <xf numFmtId="0" fontId="7" fillId="0" borderId="29" xfId="3" applyFont="1" applyBorder="1" applyAlignment="1">
      <alignment horizontal="center" vertical="center" wrapText="1"/>
    </xf>
    <xf numFmtId="0" fontId="8" fillId="0" borderId="1" xfId="3" applyBorder="1">
      <alignment vertical="center"/>
    </xf>
    <xf numFmtId="0" fontId="7" fillId="0" borderId="30" xfId="3" applyFont="1" applyBorder="1" applyAlignment="1">
      <alignment horizontal="center" vertical="center" wrapText="1"/>
    </xf>
    <xf numFmtId="180" fontId="7" fillId="0" borderId="4" xfId="3" applyNumberFormat="1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34" fillId="0" borderId="33" xfId="3" applyFont="1" applyBorder="1" applyAlignment="1">
      <alignment vertical="center" wrapText="1"/>
    </xf>
    <xf numFmtId="180" fontId="8" fillId="0" borderId="0" xfId="3" applyNumberFormat="1">
      <alignment vertical="center"/>
    </xf>
    <xf numFmtId="0" fontId="8" fillId="0" borderId="0" xfId="3" applyAlignment="1">
      <alignment horizontal="center" vertical="center"/>
    </xf>
    <xf numFmtId="0" fontId="8" fillId="0" borderId="0" xfId="3" applyAlignment="1">
      <alignment horizontal="center" vertical="center" wrapText="1"/>
    </xf>
    <xf numFmtId="0" fontId="7" fillId="0" borderId="34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182" fontId="7" fillId="0" borderId="1" xfId="2" applyNumberFormat="1" applyFont="1" applyBorder="1" applyAlignment="1">
      <alignment horizontal="center" vertical="center" wrapText="1"/>
    </xf>
    <xf numFmtId="180" fontId="7" fillId="3" borderId="14" xfId="3" applyNumberFormat="1" applyFont="1" applyFill="1" applyBorder="1" applyAlignment="1">
      <alignment horizontal="center" vertical="center" wrapText="1"/>
    </xf>
    <xf numFmtId="0" fontId="7" fillId="3" borderId="14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80" fontId="7" fillId="3" borderId="14" xfId="3" applyNumberFormat="1" applyFont="1" applyFill="1" applyBorder="1" applyAlignment="1">
      <alignment horizontal="center" vertical="center"/>
    </xf>
    <xf numFmtId="180" fontId="36" fillId="0" borderId="28" xfId="3" applyNumberFormat="1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7" fillId="3" borderId="17" xfId="3" applyFont="1" applyFill="1" applyBorder="1" applyAlignment="1">
      <alignment horizontal="center" vertical="center" wrapText="1"/>
    </xf>
    <xf numFmtId="180" fontId="7" fillId="3" borderId="17" xfId="3" applyNumberFormat="1" applyFont="1" applyFill="1" applyBorder="1" applyAlignment="1">
      <alignment horizontal="center" vertical="center" wrapText="1"/>
    </xf>
    <xf numFmtId="180" fontId="8" fillId="0" borderId="33" xfId="3" applyNumberFormat="1" applyBorder="1" applyAlignment="1">
      <alignment horizontal="center" vertical="center" wrapText="1"/>
    </xf>
    <xf numFmtId="180" fontId="8" fillId="0" borderId="0" xfId="3" applyNumberFormat="1" applyAlignment="1">
      <alignment horizontal="center" vertical="center"/>
    </xf>
    <xf numFmtId="0" fontId="37" fillId="0" borderId="0" xfId="3" applyFont="1">
      <alignment vertical="center"/>
    </xf>
    <xf numFmtId="0" fontId="37" fillId="0" borderId="0" xfId="3" applyFont="1" applyAlignment="1">
      <alignment horizontal="left" vertical="center"/>
    </xf>
    <xf numFmtId="0" fontId="35" fillId="0" borderId="0" xfId="3" applyFont="1" applyAlignment="1">
      <alignment horizontal="center" vertical="center"/>
    </xf>
    <xf numFmtId="0" fontId="7" fillId="3" borderId="37" xfId="3" applyFont="1" applyFill="1" applyBorder="1" applyAlignment="1">
      <alignment horizontal="center" vertical="center" wrapText="1"/>
    </xf>
    <xf numFmtId="0" fontId="7" fillId="3" borderId="38" xfId="3" applyFont="1" applyFill="1" applyBorder="1" applyAlignment="1">
      <alignment horizontal="center" vertical="center" wrapText="1"/>
    </xf>
    <xf numFmtId="0" fontId="7" fillId="3" borderId="41" xfId="3" applyFont="1" applyFill="1" applyBorder="1" applyAlignment="1">
      <alignment horizontal="center" vertical="center" wrapText="1"/>
    </xf>
    <xf numFmtId="0" fontId="8" fillId="3" borderId="14" xfId="3" applyFill="1" applyBorder="1" applyAlignment="1">
      <alignment horizontal="center" vertical="center"/>
    </xf>
    <xf numFmtId="0" fontId="8" fillId="3" borderId="37" xfId="3" applyFill="1" applyBorder="1" applyAlignment="1">
      <alignment horizontal="center" vertical="center" wrapText="1"/>
    </xf>
    <xf numFmtId="0" fontId="8" fillId="3" borderId="38" xfId="3" applyFill="1" applyBorder="1" applyAlignment="1">
      <alignment horizontal="center" vertical="center" wrapText="1"/>
    </xf>
    <xf numFmtId="0" fontId="8" fillId="3" borderId="41" xfId="3" applyFill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36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39" xfId="3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31" fillId="0" borderId="0" xfId="3" applyFont="1" applyAlignment="1">
      <alignment horizontal="center" vertical="center"/>
    </xf>
    <xf numFmtId="0" fontId="33" fillId="0" borderId="25" xfId="3" applyFont="1" applyBorder="1" applyAlignment="1">
      <alignment horizontal="center" vertical="center"/>
    </xf>
    <xf numFmtId="0" fontId="33" fillId="0" borderId="26" xfId="3" applyFont="1" applyBorder="1" applyAlignment="1">
      <alignment horizontal="center" vertical="center"/>
    </xf>
    <xf numFmtId="0" fontId="33" fillId="0" borderId="27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16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2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5" fillId="0" borderId="8" xfId="3" applyFont="1" applyBorder="1" applyAlignment="1">
      <alignment horizontal="left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2" fillId="0" borderId="0" xfId="3" applyFont="1" applyAlignment="1">
      <alignment horizontal="left" vertical="center"/>
    </xf>
    <xf numFmtId="0" fontId="7" fillId="4" borderId="1" xfId="3" applyFont="1" applyFill="1" applyBorder="1" applyAlignment="1">
      <alignment horizontal="center" vertical="center" wrapText="1"/>
    </xf>
  </cellXfs>
  <cellStyles count="15">
    <cellStyle name="常规" xfId="0" builtinId="0"/>
    <cellStyle name="常规 2" xfId="2" xr:uid="{00000000-0005-0000-0000-000031000000}"/>
    <cellStyle name="常规 2 2" xfId="3" xr:uid="{00000000-0005-0000-0000-000032000000}"/>
    <cellStyle name="常规 2 2 2 2" xfId="4" xr:uid="{00000000-0005-0000-0000-000033000000}"/>
    <cellStyle name="常规 2 3 2" xfId="5" xr:uid="{00000000-0005-0000-0000-000034000000}"/>
    <cellStyle name="常规 2 4 2 2" xfId="6" xr:uid="{00000000-0005-0000-0000-000035000000}"/>
    <cellStyle name="常规 3 3" xfId="7" xr:uid="{00000000-0005-0000-0000-000036000000}"/>
    <cellStyle name="常规 3 4" xfId="8" xr:uid="{00000000-0005-0000-0000-000037000000}"/>
    <cellStyle name="常规 4" xfId="9" xr:uid="{00000000-0005-0000-0000-000038000000}"/>
    <cellStyle name="常规 4 2" xfId="10" xr:uid="{00000000-0005-0000-0000-000039000000}"/>
    <cellStyle name="常规 5" xfId="11" xr:uid="{00000000-0005-0000-0000-00003A000000}"/>
    <cellStyle name="常规 7 2 2" xfId="12" xr:uid="{00000000-0005-0000-0000-00003B000000}"/>
    <cellStyle name="常规 7 3" xfId="13" xr:uid="{00000000-0005-0000-0000-00003C000000}"/>
    <cellStyle name="常规_Sheet1_1" xfId="14" xr:uid="{00000000-0005-0000-0000-00003D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earch.jd.com/Search?keyword=3M%201623AF&amp;enc=utf-8&amp;wq=3M%201623AF&amp;pvid=4c42875a047e4295b1e85be5dac2de4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search.jd.com/Search?keyword=3M%201623AF&amp;enc=utf-8&amp;wq=3M%201623AF&amp;pvid=4c42875a047e4295b1e85be5dac2de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opLeftCell="A22" zoomScale="90" zoomScaleNormal="90" workbookViewId="0">
      <selection activeCell="B13" sqref="B13:K25"/>
    </sheetView>
  </sheetViews>
  <sheetFormatPr baseColWidth="10" defaultColWidth="9.6640625" defaultRowHeight="15"/>
  <cols>
    <col min="1" max="1" width="9.6640625" style="136"/>
    <col min="2" max="2" width="19.1640625" style="136" customWidth="1"/>
    <col min="3" max="3" width="21.83203125" style="136" customWidth="1"/>
    <col min="4" max="4" width="7.1640625" style="136" customWidth="1"/>
    <col min="5" max="6" width="9.6640625" style="136"/>
    <col min="7" max="7" width="13.1640625" style="136" customWidth="1"/>
    <col min="8" max="8" width="11.83203125" style="136" customWidth="1"/>
    <col min="9" max="10" width="14.1640625" style="136" customWidth="1"/>
    <col min="11" max="11" width="11.6640625" style="136" customWidth="1"/>
    <col min="12" max="12" width="14.1640625" style="137" customWidth="1"/>
    <col min="13" max="256" width="9.6640625" style="8"/>
    <col min="257" max="257" width="19.1640625" style="8" customWidth="1"/>
    <col min="258" max="258" width="21.83203125" style="8" customWidth="1"/>
    <col min="259" max="259" width="7.1640625" style="8" customWidth="1"/>
    <col min="260" max="261" width="9.6640625" style="8"/>
    <col min="262" max="262" width="13.1640625" style="8" customWidth="1"/>
    <col min="263" max="263" width="11.83203125" style="8" customWidth="1"/>
    <col min="264" max="264" width="14.1640625" style="8" customWidth="1"/>
    <col min="265" max="265" width="11.6640625" style="8" customWidth="1"/>
    <col min="266" max="266" width="14.1640625" style="8" customWidth="1"/>
    <col min="267" max="512" width="9.6640625" style="8"/>
    <col min="513" max="513" width="19.1640625" style="8" customWidth="1"/>
    <col min="514" max="514" width="21.83203125" style="8" customWidth="1"/>
    <col min="515" max="515" width="7.1640625" style="8" customWidth="1"/>
    <col min="516" max="517" width="9.6640625" style="8"/>
    <col min="518" max="518" width="13.1640625" style="8" customWidth="1"/>
    <col min="519" max="519" width="11.83203125" style="8" customWidth="1"/>
    <col min="520" max="520" width="14.1640625" style="8" customWidth="1"/>
    <col min="521" max="521" width="11.6640625" style="8" customWidth="1"/>
    <col min="522" max="522" width="14.1640625" style="8" customWidth="1"/>
    <col min="523" max="768" width="9.6640625" style="8"/>
    <col min="769" max="769" width="19.1640625" style="8" customWidth="1"/>
    <col min="770" max="770" width="21.83203125" style="8" customWidth="1"/>
    <col min="771" max="771" width="7.1640625" style="8" customWidth="1"/>
    <col min="772" max="773" width="9.6640625" style="8"/>
    <col min="774" max="774" width="13.1640625" style="8" customWidth="1"/>
    <col min="775" max="775" width="11.83203125" style="8" customWidth="1"/>
    <col min="776" max="776" width="14.1640625" style="8" customWidth="1"/>
    <col min="777" max="777" width="11.6640625" style="8" customWidth="1"/>
    <col min="778" max="778" width="14.1640625" style="8" customWidth="1"/>
    <col min="779" max="1024" width="9.6640625" style="8"/>
    <col min="1025" max="1025" width="19.1640625" style="8" customWidth="1"/>
    <col min="1026" max="1026" width="21.83203125" style="8" customWidth="1"/>
    <col min="1027" max="1027" width="7.1640625" style="8" customWidth="1"/>
    <col min="1028" max="1029" width="9.6640625" style="8"/>
    <col min="1030" max="1030" width="13.1640625" style="8" customWidth="1"/>
    <col min="1031" max="1031" width="11.83203125" style="8" customWidth="1"/>
    <col min="1032" max="1032" width="14.1640625" style="8" customWidth="1"/>
    <col min="1033" max="1033" width="11.6640625" style="8" customWidth="1"/>
    <col min="1034" max="1034" width="14.1640625" style="8" customWidth="1"/>
    <col min="1035" max="1280" width="9.6640625" style="8"/>
    <col min="1281" max="1281" width="19.1640625" style="8" customWidth="1"/>
    <col min="1282" max="1282" width="21.83203125" style="8" customWidth="1"/>
    <col min="1283" max="1283" width="7.1640625" style="8" customWidth="1"/>
    <col min="1284" max="1285" width="9.6640625" style="8"/>
    <col min="1286" max="1286" width="13.1640625" style="8" customWidth="1"/>
    <col min="1287" max="1287" width="11.83203125" style="8" customWidth="1"/>
    <col min="1288" max="1288" width="14.1640625" style="8" customWidth="1"/>
    <col min="1289" max="1289" width="11.6640625" style="8" customWidth="1"/>
    <col min="1290" max="1290" width="14.1640625" style="8" customWidth="1"/>
    <col min="1291" max="1536" width="9.6640625" style="8"/>
    <col min="1537" max="1537" width="19.1640625" style="8" customWidth="1"/>
    <col min="1538" max="1538" width="21.83203125" style="8" customWidth="1"/>
    <col min="1539" max="1539" width="7.1640625" style="8" customWidth="1"/>
    <col min="1540" max="1541" width="9.6640625" style="8"/>
    <col min="1542" max="1542" width="13.1640625" style="8" customWidth="1"/>
    <col min="1543" max="1543" width="11.83203125" style="8" customWidth="1"/>
    <col min="1544" max="1544" width="14.1640625" style="8" customWidth="1"/>
    <col min="1545" max="1545" width="11.6640625" style="8" customWidth="1"/>
    <col min="1546" max="1546" width="14.1640625" style="8" customWidth="1"/>
    <col min="1547" max="1792" width="9.6640625" style="8"/>
    <col min="1793" max="1793" width="19.1640625" style="8" customWidth="1"/>
    <col min="1794" max="1794" width="21.83203125" style="8" customWidth="1"/>
    <col min="1795" max="1795" width="7.1640625" style="8" customWidth="1"/>
    <col min="1796" max="1797" width="9.6640625" style="8"/>
    <col min="1798" max="1798" width="13.1640625" style="8" customWidth="1"/>
    <col min="1799" max="1799" width="11.83203125" style="8" customWidth="1"/>
    <col min="1800" max="1800" width="14.1640625" style="8" customWidth="1"/>
    <col min="1801" max="1801" width="11.6640625" style="8" customWidth="1"/>
    <col min="1802" max="1802" width="14.1640625" style="8" customWidth="1"/>
    <col min="1803" max="2048" width="9.6640625" style="8"/>
    <col min="2049" max="2049" width="19.1640625" style="8" customWidth="1"/>
    <col min="2050" max="2050" width="21.83203125" style="8" customWidth="1"/>
    <col min="2051" max="2051" width="7.1640625" style="8" customWidth="1"/>
    <col min="2052" max="2053" width="9.6640625" style="8"/>
    <col min="2054" max="2054" width="13.1640625" style="8" customWidth="1"/>
    <col min="2055" max="2055" width="11.83203125" style="8" customWidth="1"/>
    <col min="2056" max="2056" width="14.1640625" style="8" customWidth="1"/>
    <col min="2057" max="2057" width="11.6640625" style="8" customWidth="1"/>
    <col min="2058" max="2058" width="14.1640625" style="8" customWidth="1"/>
    <col min="2059" max="2304" width="9.6640625" style="8"/>
    <col min="2305" max="2305" width="19.1640625" style="8" customWidth="1"/>
    <col min="2306" max="2306" width="21.83203125" style="8" customWidth="1"/>
    <col min="2307" max="2307" width="7.1640625" style="8" customWidth="1"/>
    <col min="2308" max="2309" width="9.6640625" style="8"/>
    <col min="2310" max="2310" width="13.1640625" style="8" customWidth="1"/>
    <col min="2311" max="2311" width="11.83203125" style="8" customWidth="1"/>
    <col min="2312" max="2312" width="14.1640625" style="8" customWidth="1"/>
    <col min="2313" max="2313" width="11.6640625" style="8" customWidth="1"/>
    <col min="2314" max="2314" width="14.1640625" style="8" customWidth="1"/>
    <col min="2315" max="2560" width="9.6640625" style="8"/>
    <col min="2561" max="2561" width="19.1640625" style="8" customWidth="1"/>
    <col min="2562" max="2562" width="21.83203125" style="8" customWidth="1"/>
    <col min="2563" max="2563" width="7.1640625" style="8" customWidth="1"/>
    <col min="2564" max="2565" width="9.6640625" style="8"/>
    <col min="2566" max="2566" width="13.1640625" style="8" customWidth="1"/>
    <col min="2567" max="2567" width="11.83203125" style="8" customWidth="1"/>
    <col min="2568" max="2568" width="14.1640625" style="8" customWidth="1"/>
    <col min="2569" max="2569" width="11.6640625" style="8" customWidth="1"/>
    <col min="2570" max="2570" width="14.1640625" style="8" customWidth="1"/>
    <col min="2571" max="2816" width="9.6640625" style="8"/>
    <col min="2817" max="2817" width="19.1640625" style="8" customWidth="1"/>
    <col min="2818" max="2818" width="21.83203125" style="8" customWidth="1"/>
    <col min="2819" max="2819" width="7.1640625" style="8" customWidth="1"/>
    <col min="2820" max="2821" width="9.6640625" style="8"/>
    <col min="2822" max="2822" width="13.1640625" style="8" customWidth="1"/>
    <col min="2823" max="2823" width="11.83203125" style="8" customWidth="1"/>
    <col min="2824" max="2824" width="14.1640625" style="8" customWidth="1"/>
    <col min="2825" max="2825" width="11.6640625" style="8" customWidth="1"/>
    <col min="2826" max="2826" width="14.1640625" style="8" customWidth="1"/>
    <col min="2827" max="3072" width="9.6640625" style="8"/>
    <col min="3073" max="3073" width="19.1640625" style="8" customWidth="1"/>
    <col min="3074" max="3074" width="21.83203125" style="8" customWidth="1"/>
    <col min="3075" max="3075" width="7.1640625" style="8" customWidth="1"/>
    <col min="3076" max="3077" width="9.6640625" style="8"/>
    <col min="3078" max="3078" width="13.1640625" style="8" customWidth="1"/>
    <col min="3079" max="3079" width="11.83203125" style="8" customWidth="1"/>
    <col min="3080" max="3080" width="14.1640625" style="8" customWidth="1"/>
    <col min="3081" max="3081" width="11.6640625" style="8" customWidth="1"/>
    <col min="3082" max="3082" width="14.1640625" style="8" customWidth="1"/>
    <col min="3083" max="3328" width="9.6640625" style="8"/>
    <col min="3329" max="3329" width="19.1640625" style="8" customWidth="1"/>
    <col min="3330" max="3330" width="21.83203125" style="8" customWidth="1"/>
    <col min="3331" max="3331" width="7.1640625" style="8" customWidth="1"/>
    <col min="3332" max="3333" width="9.6640625" style="8"/>
    <col min="3334" max="3334" width="13.1640625" style="8" customWidth="1"/>
    <col min="3335" max="3335" width="11.83203125" style="8" customWidth="1"/>
    <col min="3336" max="3336" width="14.1640625" style="8" customWidth="1"/>
    <col min="3337" max="3337" width="11.6640625" style="8" customWidth="1"/>
    <col min="3338" max="3338" width="14.1640625" style="8" customWidth="1"/>
    <col min="3339" max="3584" width="9.6640625" style="8"/>
    <col min="3585" max="3585" width="19.1640625" style="8" customWidth="1"/>
    <col min="3586" max="3586" width="21.83203125" style="8" customWidth="1"/>
    <col min="3587" max="3587" width="7.1640625" style="8" customWidth="1"/>
    <col min="3588" max="3589" width="9.6640625" style="8"/>
    <col min="3590" max="3590" width="13.1640625" style="8" customWidth="1"/>
    <col min="3591" max="3591" width="11.83203125" style="8" customWidth="1"/>
    <col min="3592" max="3592" width="14.1640625" style="8" customWidth="1"/>
    <col min="3593" max="3593" width="11.6640625" style="8" customWidth="1"/>
    <col min="3594" max="3594" width="14.1640625" style="8" customWidth="1"/>
    <col min="3595" max="3840" width="9.6640625" style="8"/>
    <col min="3841" max="3841" width="19.1640625" style="8" customWidth="1"/>
    <col min="3842" max="3842" width="21.83203125" style="8" customWidth="1"/>
    <col min="3843" max="3843" width="7.1640625" style="8" customWidth="1"/>
    <col min="3844" max="3845" width="9.6640625" style="8"/>
    <col min="3846" max="3846" width="13.1640625" style="8" customWidth="1"/>
    <col min="3847" max="3847" width="11.83203125" style="8" customWidth="1"/>
    <col min="3848" max="3848" width="14.1640625" style="8" customWidth="1"/>
    <col min="3849" max="3849" width="11.6640625" style="8" customWidth="1"/>
    <col min="3850" max="3850" width="14.1640625" style="8" customWidth="1"/>
    <col min="3851" max="4096" width="9.6640625" style="8"/>
    <col min="4097" max="4097" width="19.1640625" style="8" customWidth="1"/>
    <col min="4098" max="4098" width="21.83203125" style="8" customWidth="1"/>
    <col min="4099" max="4099" width="7.1640625" style="8" customWidth="1"/>
    <col min="4100" max="4101" width="9.6640625" style="8"/>
    <col min="4102" max="4102" width="13.1640625" style="8" customWidth="1"/>
    <col min="4103" max="4103" width="11.83203125" style="8" customWidth="1"/>
    <col min="4104" max="4104" width="14.1640625" style="8" customWidth="1"/>
    <col min="4105" max="4105" width="11.6640625" style="8" customWidth="1"/>
    <col min="4106" max="4106" width="14.1640625" style="8" customWidth="1"/>
    <col min="4107" max="4352" width="9.6640625" style="8"/>
    <col min="4353" max="4353" width="19.1640625" style="8" customWidth="1"/>
    <col min="4354" max="4354" width="21.83203125" style="8" customWidth="1"/>
    <col min="4355" max="4355" width="7.1640625" style="8" customWidth="1"/>
    <col min="4356" max="4357" width="9.6640625" style="8"/>
    <col min="4358" max="4358" width="13.1640625" style="8" customWidth="1"/>
    <col min="4359" max="4359" width="11.83203125" style="8" customWidth="1"/>
    <col min="4360" max="4360" width="14.1640625" style="8" customWidth="1"/>
    <col min="4361" max="4361" width="11.6640625" style="8" customWidth="1"/>
    <col min="4362" max="4362" width="14.1640625" style="8" customWidth="1"/>
    <col min="4363" max="4608" width="9.6640625" style="8"/>
    <col min="4609" max="4609" width="19.1640625" style="8" customWidth="1"/>
    <col min="4610" max="4610" width="21.83203125" style="8" customWidth="1"/>
    <col min="4611" max="4611" width="7.1640625" style="8" customWidth="1"/>
    <col min="4612" max="4613" width="9.6640625" style="8"/>
    <col min="4614" max="4614" width="13.1640625" style="8" customWidth="1"/>
    <col min="4615" max="4615" width="11.83203125" style="8" customWidth="1"/>
    <col min="4616" max="4616" width="14.1640625" style="8" customWidth="1"/>
    <col min="4617" max="4617" width="11.6640625" style="8" customWidth="1"/>
    <col min="4618" max="4618" width="14.1640625" style="8" customWidth="1"/>
    <col min="4619" max="4864" width="9.6640625" style="8"/>
    <col min="4865" max="4865" width="19.1640625" style="8" customWidth="1"/>
    <col min="4866" max="4866" width="21.83203125" style="8" customWidth="1"/>
    <col min="4867" max="4867" width="7.1640625" style="8" customWidth="1"/>
    <col min="4868" max="4869" width="9.6640625" style="8"/>
    <col min="4870" max="4870" width="13.1640625" style="8" customWidth="1"/>
    <col min="4871" max="4871" width="11.83203125" style="8" customWidth="1"/>
    <col min="4872" max="4872" width="14.1640625" style="8" customWidth="1"/>
    <col min="4873" max="4873" width="11.6640625" style="8" customWidth="1"/>
    <col min="4874" max="4874" width="14.1640625" style="8" customWidth="1"/>
    <col min="4875" max="5120" width="9.6640625" style="8"/>
    <col min="5121" max="5121" width="19.1640625" style="8" customWidth="1"/>
    <col min="5122" max="5122" width="21.83203125" style="8" customWidth="1"/>
    <col min="5123" max="5123" width="7.1640625" style="8" customWidth="1"/>
    <col min="5124" max="5125" width="9.6640625" style="8"/>
    <col min="5126" max="5126" width="13.1640625" style="8" customWidth="1"/>
    <col min="5127" max="5127" width="11.83203125" style="8" customWidth="1"/>
    <col min="5128" max="5128" width="14.1640625" style="8" customWidth="1"/>
    <col min="5129" max="5129" width="11.6640625" style="8" customWidth="1"/>
    <col min="5130" max="5130" width="14.1640625" style="8" customWidth="1"/>
    <col min="5131" max="5376" width="9.6640625" style="8"/>
    <col min="5377" max="5377" width="19.1640625" style="8" customWidth="1"/>
    <col min="5378" max="5378" width="21.83203125" style="8" customWidth="1"/>
    <col min="5379" max="5379" width="7.1640625" style="8" customWidth="1"/>
    <col min="5380" max="5381" width="9.6640625" style="8"/>
    <col min="5382" max="5382" width="13.1640625" style="8" customWidth="1"/>
    <col min="5383" max="5383" width="11.83203125" style="8" customWidth="1"/>
    <col min="5384" max="5384" width="14.1640625" style="8" customWidth="1"/>
    <col min="5385" max="5385" width="11.6640625" style="8" customWidth="1"/>
    <col min="5386" max="5386" width="14.1640625" style="8" customWidth="1"/>
    <col min="5387" max="5632" width="9.6640625" style="8"/>
    <col min="5633" max="5633" width="19.1640625" style="8" customWidth="1"/>
    <col min="5634" max="5634" width="21.83203125" style="8" customWidth="1"/>
    <col min="5635" max="5635" width="7.1640625" style="8" customWidth="1"/>
    <col min="5636" max="5637" width="9.6640625" style="8"/>
    <col min="5638" max="5638" width="13.1640625" style="8" customWidth="1"/>
    <col min="5639" max="5639" width="11.83203125" style="8" customWidth="1"/>
    <col min="5640" max="5640" width="14.1640625" style="8" customWidth="1"/>
    <col min="5641" max="5641" width="11.6640625" style="8" customWidth="1"/>
    <col min="5642" max="5642" width="14.1640625" style="8" customWidth="1"/>
    <col min="5643" max="5888" width="9.6640625" style="8"/>
    <col min="5889" max="5889" width="19.1640625" style="8" customWidth="1"/>
    <col min="5890" max="5890" width="21.83203125" style="8" customWidth="1"/>
    <col min="5891" max="5891" width="7.1640625" style="8" customWidth="1"/>
    <col min="5892" max="5893" width="9.6640625" style="8"/>
    <col min="5894" max="5894" width="13.1640625" style="8" customWidth="1"/>
    <col min="5895" max="5895" width="11.83203125" style="8" customWidth="1"/>
    <col min="5896" max="5896" width="14.1640625" style="8" customWidth="1"/>
    <col min="5897" max="5897" width="11.6640625" style="8" customWidth="1"/>
    <col min="5898" max="5898" width="14.1640625" style="8" customWidth="1"/>
    <col min="5899" max="6144" width="9.6640625" style="8"/>
    <col min="6145" max="6145" width="19.1640625" style="8" customWidth="1"/>
    <col min="6146" max="6146" width="21.83203125" style="8" customWidth="1"/>
    <col min="6147" max="6147" width="7.1640625" style="8" customWidth="1"/>
    <col min="6148" max="6149" width="9.6640625" style="8"/>
    <col min="6150" max="6150" width="13.1640625" style="8" customWidth="1"/>
    <col min="6151" max="6151" width="11.83203125" style="8" customWidth="1"/>
    <col min="6152" max="6152" width="14.1640625" style="8" customWidth="1"/>
    <col min="6153" max="6153" width="11.6640625" style="8" customWidth="1"/>
    <col min="6154" max="6154" width="14.1640625" style="8" customWidth="1"/>
    <col min="6155" max="6400" width="9.6640625" style="8"/>
    <col min="6401" max="6401" width="19.1640625" style="8" customWidth="1"/>
    <col min="6402" max="6402" width="21.83203125" style="8" customWidth="1"/>
    <col min="6403" max="6403" width="7.1640625" style="8" customWidth="1"/>
    <col min="6404" max="6405" width="9.6640625" style="8"/>
    <col min="6406" max="6406" width="13.1640625" style="8" customWidth="1"/>
    <col min="6407" max="6407" width="11.83203125" style="8" customWidth="1"/>
    <col min="6408" max="6408" width="14.1640625" style="8" customWidth="1"/>
    <col min="6409" max="6409" width="11.6640625" style="8" customWidth="1"/>
    <col min="6410" max="6410" width="14.1640625" style="8" customWidth="1"/>
    <col min="6411" max="6656" width="9.6640625" style="8"/>
    <col min="6657" max="6657" width="19.1640625" style="8" customWidth="1"/>
    <col min="6658" max="6658" width="21.83203125" style="8" customWidth="1"/>
    <col min="6659" max="6659" width="7.1640625" style="8" customWidth="1"/>
    <col min="6660" max="6661" width="9.6640625" style="8"/>
    <col min="6662" max="6662" width="13.1640625" style="8" customWidth="1"/>
    <col min="6663" max="6663" width="11.83203125" style="8" customWidth="1"/>
    <col min="6664" max="6664" width="14.1640625" style="8" customWidth="1"/>
    <col min="6665" max="6665" width="11.6640625" style="8" customWidth="1"/>
    <col min="6666" max="6666" width="14.1640625" style="8" customWidth="1"/>
    <col min="6667" max="6912" width="9.6640625" style="8"/>
    <col min="6913" max="6913" width="19.1640625" style="8" customWidth="1"/>
    <col min="6914" max="6914" width="21.83203125" style="8" customWidth="1"/>
    <col min="6915" max="6915" width="7.1640625" style="8" customWidth="1"/>
    <col min="6916" max="6917" width="9.6640625" style="8"/>
    <col min="6918" max="6918" width="13.1640625" style="8" customWidth="1"/>
    <col min="6919" max="6919" width="11.83203125" style="8" customWidth="1"/>
    <col min="6920" max="6920" width="14.1640625" style="8" customWidth="1"/>
    <col min="6921" max="6921" width="11.6640625" style="8" customWidth="1"/>
    <col min="6922" max="6922" width="14.1640625" style="8" customWidth="1"/>
    <col min="6923" max="7168" width="9.6640625" style="8"/>
    <col min="7169" max="7169" width="19.1640625" style="8" customWidth="1"/>
    <col min="7170" max="7170" width="21.83203125" style="8" customWidth="1"/>
    <col min="7171" max="7171" width="7.1640625" style="8" customWidth="1"/>
    <col min="7172" max="7173" width="9.6640625" style="8"/>
    <col min="7174" max="7174" width="13.1640625" style="8" customWidth="1"/>
    <col min="7175" max="7175" width="11.83203125" style="8" customWidth="1"/>
    <col min="7176" max="7176" width="14.1640625" style="8" customWidth="1"/>
    <col min="7177" max="7177" width="11.6640625" style="8" customWidth="1"/>
    <col min="7178" max="7178" width="14.1640625" style="8" customWidth="1"/>
    <col min="7179" max="7424" width="9.6640625" style="8"/>
    <col min="7425" max="7425" width="19.1640625" style="8" customWidth="1"/>
    <col min="7426" max="7426" width="21.83203125" style="8" customWidth="1"/>
    <col min="7427" max="7427" width="7.1640625" style="8" customWidth="1"/>
    <col min="7428" max="7429" width="9.6640625" style="8"/>
    <col min="7430" max="7430" width="13.1640625" style="8" customWidth="1"/>
    <col min="7431" max="7431" width="11.83203125" style="8" customWidth="1"/>
    <col min="7432" max="7432" width="14.1640625" style="8" customWidth="1"/>
    <col min="7433" max="7433" width="11.6640625" style="8" customWidth="1"/>
    <col min="7434" max="7434" width="14.1640625" style="8" customWidth="1"/>
    <col min="7435" max="7680" width="9.6640625" style="8"/>
    <col min="7681" max="7681" width="19.1640625" style="8" customWidth="1"/>
    <col min="7682" max="7682" width="21.83203125" style="8" customWidth="1"/>
    <col min="7683" max="7683" width="7.1640625" style="8" customWidth="1"/>
    <col min="7684" max="7685" width="9.6640625" style="8"/>
    <col min="7686" max="7686" width="13.1640625" style="8" customWidth="1"/>
    <col min="7687" max="7687" width="11.83203125" style="8" customWidth="1"/>
    <col min="7688" max="7688" width="14.1640625" style="8" customWidth="1"/>
    <col min="7689" max="7689" width="11.6640625" style="8" customWidth="1"/>
    <col min="7690" max="7690" width="14.1640625" style="8" customWidth="1"/>
    <col min="7691" max="7936" width="9.6640625" style="8"/>
    <col min="7937" max="7937" width="19.1640625" style="8" customWidth="1"/>
    <col min="7938" max="7938" width="21.83203125" style="8" customWidth="1"/>
    <col min="7939" max="7939" width="7.1640625" style="8" customWidth="1"/>
    <col min="7940" max="7941" width="9.6640625" style="8"/>
    <col min="7942" max="7942" width="13.1640625" style="8" customWidth="1"/>
    <col min="7943" max="7943" width="11.83203125" style="8" customWidth="1"/>
    <col min="7944" max="7944" width="14.1640625" style="8" customWidth="1"/>
    <col min="7945" max="7945" width="11.6640625" style="8" customWidth="1"/>
    <col min="7946" max="7946" width="14.1640625" style="8" customWidth="1"/>
    <col min="7947" max="8192" width="9.6640625" style="8"/>
    <col min="8193" max="8193" width="19.1640625" style="8" customWidth="1"/>
    <col min="8194" max="8194" width="21.83203125" style="8" customWidth="1"/>
    <col min="8195" max="8195" width="7.1640625" style="8" customWidth="1"/>
    <col min="8196" max="8197" width="9.6640625" style="8"/>
    <col min="8198" max="8198" width="13.1640625" style="8" customWidth="1"/>
    <col min="8199" max="8199" width="11.83203125" style="8" customWidth="1"/>
    <col min="8200" max="8200" width="14.1640625" style="8" customWidth="1"/>
    <col min="8201" max="8201" width="11.6640625" style="8" customWidth="1"/>
    <col min="8202" max="8202" width="14.1640625" style="8" customWidth="1"/>
    <col min="8203" max="8448" width="9.6640625" style="8"/>
    <col min="8449" max="8449" width="19.1640625" style="8" customWidth="1"/>
    <col min="8450" max="8450" width="21.83203125" style="8" customWidth="1"/>
    <col min="8451" max="8451" width="7.1640625" style="8" customWidth="1"/>
    <col min="8452" max="8453" width="9.6640625" style="8"/>
    <col min="8454" max="8454" width="13.1640625" style="8" customWidth="1"/>
    <col min="8455" max="8455" width="11.83203125" style="8" customWidth="1"/>
    <col min="8456" max="8456" width="14.1640625" style="8" customWidth="1"/>
    <col min="8457" max="8457" width="11.6640625" style="8" customWidth="1"/>
    <col min="8458" max="8458" width="14.1640625" style="8" customWidth="1"/>
    <col min="8459" max="8704" width="9.6640625" style="8"/>
    <col min="8705" max="8705" width="19.1640625" style="8" customWidth="1"/>
    <col min="8706" max="8706" width="21.83203125" style="8" customWidth="1"/>
    <col min="8707" max="8707" width="7.1640625" style="8" customWidth="1"/>
    <col min="8708" max="8709" width="9.6640625" style="8"/>
    <col min="8710" max="8710" width="13.1640625" style="8" customWidth="1"/>
    <col min="8711" max="8711" width="11.83203125" style="8" customWidth="1"/>
    <col min="8712" max="8712" width="14.1640625" style="8" customWidth="1"/>
    <col min="8713" max="8713" width="11.6640625" style="8" customWidth="1"/>
    <col min="8714" max="8714" width="14.1640625" style="8" customWidth="1"/>
    <col min="8715" max="8960" width="9.6640625" style="8"/>
    <col min="8961" max="8961" width="19.1640625" style="8" customWidth="1"/>
    <col min="8962" max="8962" width="21.83203125" style="8" customWidth="1"/>
    <col min="8963" max="8963" width="7.1640625" style="8" customWidth="1"/>
    <col min="8964" max="8965" width="9.6640625" style="8"/>
    <col min="8966" max="8966" width="13.1640625" style="8" customWidth="1"/>
    <col min="8967" max="8967" width="11.83203125" style="8" customWidth="1"/>
    <col min="8968" max="8968" width="14.1640625" style="8" customWidth="1"/>
    <col min="8969" max="8969" width="11.6640625" style="8" customWidth="1"/>
    <col min="8970" max="8970" width="14.1640625" style="8" customWidth="1"/>
    <col min="8971" max="9216" width="9.6640625" style="8"/>
    <col min="9217" max="9217" width="19.1640625" style="8" customWidth="1"/>
    <col min="9218" max="9218" width="21.83203125" style="8" customWidth="1"/>
    <col min="9219" max="9219" width="7.1640625" style="8" customWidth="1"/>
    <col min="9220" max="9221" width="9.6640625" style="8"/>
    <col min="9222" max="9222" width="13.1640625" style="8" customWidth="1"/>
    <col min="9223" max="9223" width="11.83203125" style="8" customWidth="1"/>
    <col min="9224" max="9224" width="14.1640625" style="8" customWidth="1"/>
    <col min="9225" max="9225" width="11.6640625" style="8" customWidth="1"/>
    <col min="9226" max="9226" width="14.1640625" style="8" customWidth="1"/>
    <col min="9227" max="9472" width="9.6640625" style="8"/>
    <col min="9473" max="9473" width="19.1640625" style="8" customWidth="1"/>
    <col min="9474" max="9474" width="21.83203125" style="8" customWidth="1"/>
    <col min="9475" max="9475" width="7.1640625" style="8" customWidth="1"/>
    <col min="9476" max="9477" width="9.6640625" style="8"/>
    <col min="9478" max="9478" width="13.1640625" style="8" customWidth="1"/>
    <col min="9479" max="9479" width="11.83203125" style="8" customWidth="1"/>
    <col min="9480" max="9480" width="14.1640625" style="8" customWidth="1"/>
    <col min="9481" max="9481" width="11.6640625" style="8" customWidth="1"/>
    <col min="9482" max="9482" width="14.1640625" style="8" customWidth="1"/>
    <col min="9483" max="9728" width="9.6640625" style="8"/>
    <col min="9729" max="9729" width="19.1640625" style="8" customWidth="1"/>
    <col min="9730" max="9730" width="21.83203125" style="8" customWidth="1"/>
    <col min="9731" max="9731" width="7.1640625" style="8" customWidth="1"/>
    <col min="9732" max="9733" width="9.6640625" style="8"/>
    <col min="9734" max="9734" width="13.1640625" style="8" customWidth="1"/>
    <col min="9735" max="9735" width="11.83203125" style="8" customWidth="1"/>
    <col min="9736" max="9736" width="14.1640625" style="8" customWidth="1"/>
    <col min="9737" max="9737" width="11.6640625" style="8" customWidth="1"/>
    <col min="9738" max="9738" width="14.1640625" style="8" customWidth="1"/>
    <col min="9739" max="9984" width="9.6640625" style="8"/>
    <col min="9985" max="9985" width="19.1640625" style="8" customWidth="1"/>
    <col min="9986" max="9986" width="21.83203125" style="8" customWidth="1"/>
    <col min="9987" max="9987" width="7.1640625" style="8" customWidth="1"/>
    <col min="9988" max="9989" width="9.6640625" style="8"/>
    <col min="9990" max="9990" width="13.1640625" style="8" customWidth="1"/>
    <col min="9991" max="9991" width="11.83203125" style="8" customWidth="1"/>
    <col min="9992" max="9992" width="14.1640625" style="8" customWidth="1"/>
    <col min="9993" max="9993" width="11.6640625" style="8" customWidth="1"/>
    <col min="9994" max="9994" width="14.1640625" style="8" customWidth="1"/>
    <col min="9995" max="10240" width="9.6640625" style="8"/>
    <col min="10241" max="10241" width="19.1640625" style="8" customWidth="1"/>
    <col min="10242" max="10242" width="21.83203125" style="8" customWidth="1"/>
    <col min="10243" max="10243" width="7.1640625" style="8" customWidth="1"/>
    <col min="10244" max="10245" width="9.6640625" style="8"/>
    <col min="10246" max="10246" width="13.1640625" style="8" customWidth="1"/>
    <col min="10247" max="10247" width="11.83203125" style="8" customWidth="1"/>
    <col min="10248" max="10248" width="14.1640625" style="8" customWidth="1"/>
    <col min="10249" max="10249" width="11.6640625" style="8" customWidth="1"/>
    <col min="10250" max="10250" width="14.1640625" style="8" customWidth="1"/>
    <col min="10251" max="10496" width="9.6640625" style="8"/>
    <col min="10497" max="10497" width="19.1640625" style="8" customWidth="1"/>
    <col min="10498" max="10498" width="21.83203125" style="8" customWidth="1"/>
    <col min="10499" max="10499" width="7.1640625" style="8" customWidth="1"/>
    <col min="10500" max="10501" width="9.6640625" style="8"/>
    <col min="10502" max="10502" width="13.1640625" style="8" customWidth="1"/>
    <col min="10503" max="10503" width="11.83203125" style="8" customWidth="1"/>
    <col min="10504" max="10504" width="14.1640625" style="8" customWidth="1"/>
    <col min="10505" max="10505" width="11.6640625" style="8" customWidth="1"/>
    <col min="10506" max="10506" width="14.1640625" style="8" customWidth="1"/>
    <col min="10507" max="10752" width="9.6640625" style="8"/>
    <col min="10753" max="10753" width="19.1640625" style="8" customWidth="1"/>
    <col min="10754" max="10754" width="21.83203125" style="8" customWidth="1"/>
    <col min="10755" max="10755" width="7.1640625" style="8" customWidth="1"/>
    <col min="10756" max="10757" width="9.6640625" style="8"/>
    <col min="10758" max="10758" width="13.1640625" style="8" customWidth="1"/>
    <col min="10759" max="10759" width="11.83203125" style="8" customWidth="1"/>
    <col min="10760" max="10760" width="14.1640625" style="8" customWidth="1"/>
    <col min="10761" max="10761" width="11.6640625" style="8" customWidth="1"/>
    <col min="10762" max="10762" width="14.1640625" style="8" customWidth="1"/>
    <col min="10763" max="11008" width="9.6640625" style="8"/>
    <col min="11009" max="11009" width="19.1640625" style="8" customWidth="1"/>
    <col min="11010" max="11010" width="21.83203125" style="8" customWidth="1"/>
    <col min="11011" max="11011" width="7.1640625" style="8" customWidth="1"/>
    <col min="11012" max="11013" width="9.6640625" style="8"/>
    <col min="11014" max="11014" width="13.1640625" style="8" customWidth="1"/>
    <col min="11015" max="11015" width="11.83203125" style="8" customWidth="1"/>
    <col min="11016" max="11016" width="14.1640625" style="8" customWidth="1"/>
    <col min="11017" max="11017" width="11.6640625" style="8" customWidth="1"/>
    <col min="11018" max="11018" width="14.1640625" style="8" customWidth="1"/>
    <col min="11019" max="11264" width="9.6640625" style="8"/>
    <col min="11265" max="11265" width="19.1640625" style="8" customWidth="1"/>
    <col min="11266" max="11266" width="21.83203125" style="8" customWidth="1"/>
    <col min="11267" max="11267" width="7.1640625" style="8" customWidth="1"/>
    <col min="11268" max="11269" width="9.6640625" style="8"/>
    <col min="11270" max="11270" width="13.1640625" style="8" customWidth="1"/>
    <col min="11271" max="11271" width="11.83203125" style="8" customWidth="1"/>
    <col min="11272" max="11272" width="14.1640625" style="8" customWidth="1"/>
    <col min="11273" max="11273" width="11.6640625" style="8" customWidth="1"/>
    <col min="11274" max="11274" width="14.1640625" style="8" customWidth="1"/>
    <col min="11275" max="11520" width="9.6640625" style="8"/>
    <col min="11521" max="11521" width="19.1640625" style="8" customWidth="1"/>
    <col min="11522" max="11522" width="21.83203125" style="8" customWidth="1"/>
    <col min="11523" max="11523" width="7.1640625" style="8" customWidth="1"/>
    <col min="11524" max="11525" width="9.6640625" style="8"/>
    <col min="11526" max="11526" width="13.1640625" style="8" customWidth="1"/>
    <col min="11527" max="11527" width="11.83203125" style="8" customWidth="1"/>
    <col min="11528" max="11528" width="14.1640625" style="8" customWidth="1"/>
    <col min="11529" max="11529" width="11.6640625" style="8" customWidth="1"/>
    <col min="11530" max="11530" width="14.1640625" style="8" customWidth="1"/>
    <col min="11531" max="11776" width="9.6640625" style="8"/>
    <col min="11777" max="11777" width="19.1640625" style="8" customWidth="1"/>
    <col min="11778" max="11778" width="21.83203125" style="8" customWidth="1"/>
    <col min="11779" max="11779" width="7.1640625" style="8" customWidth="1"/>
    <col min="11780" max="11781" width="9.6640625" style="8"/>
    <col min="11782" max="11782" width="13.1640625" style="8" customWidth="1"/>
    <col min="11783" max="11783" width="11.83203125" style="8" customWidth="1"/>
    <col min="11784" max="11784" width="14.1640625" style="8" customWidth="1"/>
    <col min="11785" max="11785" width="11.6640625" style="8" customWidth="1"/>
    <col min="11786" max="11786" width="14.1640625" style="8" customWidth="1"/>
    <col min="11787" max="12032" width="9.6640625" style="8"/>
    <col min="12033" max="12033" width="19.1640625" style="8" customWidth="1"/>
    <col min="12034" max="12034" width="21.83203125" style="8" customWidth="1"/>
    <col min="12035" max="12035" width="7.1640625" style="8" customWidth="1"/>
    <col min="12036" max="12037" width="9.6640625" style="8"/>
    <col min="12038" max="12038" width="13.1640625" style="8" customWidth="1"/>
    <col min="12039" max="12039" width="11.83203125" style="8" customWidth="1"/>
    <col min="12040" max="12040" width="14.1640625" style="8" customWidth="1"/>
    <col min="12041" max="12041" width="11.6640625" style="8" customWidth="1"/>
    <col min="12042" max="12042" width="14.1640625" style="8" customWidth="1"/>
    <col min="12043" max="12288" width="9.6640625" style="8"/>
    <col min="12289" max="12289" width="19.1640625" style="8" customWidth="1"/>
    <col min="12290" max="12290" width="21.83203125" style="8" customWidth="1"/>
    <col min="12291" max="12291" width="7.1640625" style="8" customWidth="1"/>
    <col min="12292" max="12293" width="9.6640625" style="8"/>
    <col min="12294" max="12294" width="13.1640625" style="8" customWidth="1"/>
    <col min="12295" max="12295" width="11.83203125" style="8" customWidth="1"/>
    <col min="12296" max="12296" width="14.1640625" style="8" customWidth="1"/>
    <col min="12297" max="12297" width="11.6640625" style="8" customWidth="1"/>
    <col min="12298" max="12298" width="14.1640625" style="8" customWidth="1"/>
    <col min="12299" max="12544" width="9.6640625" style="8"/>
    <col min="12545" max="12545" width="19.1640625" style="8" customWidth="1"/>
    <col min="12546" max="12546" width="21.83203125" style="8" customWidth="1"/>
    <col min="12547" max="12547" width="7.1640625" style="8" customWidth="1"/>
    <col min="12548" max="12549" width="9.6640625" style="8"/>
    <col min="12550" max="12550" width="13.1640625" style="8" customWidth="1"/>
    <col min="12551" max="12551" width="11.83203125" style="8" customWidth="1"/>
    <col min="12552" max="12552" width="14.1640625" style="8" customWidth="1"/>
    <col min="12553" max="12553" width="11.6640625" style="8" customWidth="1"/>
    <col min="12554" max="12554" width="14.1640625" style="8" customWidth="1"/>
    <col min="12555" max="12800" width="9.6640625" style="8"/>
    <col min="12801" max="12801" width="19.1640625" style="8" customWidth="1"/>
    <col min="12802" max="12802" width="21.83203125" style="8" customWidth="1"/>
    <col min="12803" max="12803" width="7.1640625" style="8" customWidth="1"/>
    <col min="12804" max="12805" width="9.6640625" style="8"/>
    <col min="12806" max="12806" width="13.1640625" style="8" customWidth="1"/>
    <col min="12807" max="12807" width="11.83203125" style="8" customWidth="1"/>
    <col min="12808" max="12808" width="14.1640625" style="8" customWidth="1"/>
    <col min="12809" max="12809" width="11.6640625" style="8" customWidth="1"/>
    <col min="12810" max="12810" width="14.1640625" style="8" customWidth="1"/>
    <col min="12811" max="13056" width="9.6640625" style="8"/>
    <col min="13057" max="13057" width="19.1640625" style="8" customWidth="1"/>
    <col min="13058" max="13058" width="21.83203125" style="8" customWidth="1"/>
    <col min="13059" max="13059" width="7.1640625" style="8" customWidth="1"/>
    <col min="13060" max="13061" width="9.6640625" style="8"/>
    <col min="13062" max="13062" width="13.1640625" style="8" customWidth="1"/>
    <col min="13063" max="13063" width="11.83203125" style="8" customWidth="1"/>
    <col min="13064" max="13064" width="14.1640625" style="8" customWidth="1"/>
    <col min="13065" max="13065" width="11.6640625" style="8" customWidth="1"/>
    <col min="13066" max="13066" width="14.1640625" style="8" customWidth="1"/>
    <col min="13067" max="13312" width="9.6640625" style="8"/>
    <col min="13313" max="13313" width="19.1640625" style="8" customWidth="1"/>
    <col min="13314" max="13314" width="21.83203125" style="8" customWidth="1"/>
    <col min="13315" max="13315" width="7.1640625" style="8" customWidth="1"/>
    <col min="13316" max="13317" width="9.6640625" style="8"/>
    <col min="13318" max="13318" width="13.1640625" style="8" customWidth="1"/>
    <col min="13319" max="13319" width="11.83203125" style="8" customWidth="1"/>
    <col min="13320" max="13320" width="14.1640625" style="8" customWidth="1"/>
    <col min="13321" max="13321" width="11.6640625" style="8" customWidth="1"/>
    <col min="13322" max="13322" width="14.1640625" style="8" customWidth="1"/>
    <col min="13323" max="13568" width="9.6640625" style="8"/>
    <col min="13569" max="13569" width="19.1640625" style="8" customWidth="1"/>
    <col min="13570" max="13570" width="21.83203125" style="8" customWidth="1"/>
    <col min="13571" max="13571" width="7.1640625" style="8" customWidth="1"/>
    <col min="13572" max="13573" width="9.6640625" style="8"/>
    <col min="13574" max="13574" width="13.1640625" style="8" customWidth="1"/>
    <col min="13575" max="13575" width="11.83203125" style="8" customWidth="1"/>
    <col min="13576" max="13576" width="14.1640625" style="8" customWidth="1"/>
    <col min="13577" max="13577" width="11.6640625" style="8" customWidth="1"/>
    <col min="13578" max="13578" width="14.1640625" style="8" customWidth="1"/>
    <col min="13579" max="13824" width="9.6640625" style="8"/>
    <col min="13825" max="13825" width="19.1640625" style="8" customWidth="1"/>
    <col min="13826" max="13826" width="21.83203125" style="8" customWidth="1"/>
    <col min="13827" max="13827" width="7.1640625" style="8" customWidth="1"/>
    <col min="13828" max="13829" width="9.6640625" style="8"/>
    <col min="13830" max="13830" width="13.1640625" style="8" customWidth="1"/>
    <col min="13831" max="13831" width="11.83203125" style="8" customWidth="1"/>
    <col min="13832" max="13832" width="14.1640625" style="8" customWidth="1"/>
    <col min="13833" max="13833" width="11.6640625" style="8" customWidth="1"/>
    <col min="13834" max="13834" width="14.1640625" style="8" customWidth="1"/>
    <col min="13835" max="14080" width="9.6640625" style="8"/>
    <col min="14081" max="14081" width="19.1640625" style="8" customWidth="1"/>
    <col min="14082" max="14082" width="21.83203125" style="8" customWidth="1"/>
    <col min="14083" max="14083" width="7.1640625" style="8" customWidth="1"/>
    <col min="14084" max="14085" width="9.6640625" style="8"/>
    <col min="14086" max="14086" width="13.1640625" style="8" customWidth="1"/>
    <col min="14087" max="14087" width="11.83203125" style="8" customWidth="1"/>
    <col min="14088" max="14088" width="14.1640625" style="8" customWidth="1"/>
    <col min="14089" max="14089" width="11.6640625" style="8" customWidth="1"/>
    <col min="14090" max="14090" width="14.1640625" style="8" customWidth="1"/>
    <col min="14091" max="14336" width="9.6640625" style="8"/>
    <col min="14337" max="14337" width="19.1640625" style="8" customWidth="1"/>
    <col min="14338" max="14338" width="21.83203125" style="8" customWidth="1"/>
    <col min="14339" max="14339" width="7.1640625" style="8" customWidth="1"/>
    <col min="14340" max="14341" width="9.6640625" style="8"/>
    <col min="14342" max="14342" width="13.1640625" style="8" customWidth="1"/>
    <col min="14343" max="14343" width="11.83203125" style="8" customWidth="1"/>
    <col min="14344" max="14344" width="14.1640625" style="8" customWidth="1"/>
    <col min="14345" max="14345" width="11.6640625" style="8" customWidth="1"/>
    <col min="14346" max="14346" width="14.1640625" style="8" customWidth="1"/>
    <col min="14347" max="14592" width="9.6640625" style="8"/>
    <col min="14593" max="14593" width="19.1640625" style="8" customWidth="1"/>
    <col min="14594" max="14594" width="21.83203125" style="8" customWidth="1"/>
    <col min="14595" max="14595" width="7.1640625" style="8" customWidth="1"/>
    <col min="14596" max="14597" width="9.6640625" style="8"/>
    <col min="14598" max="14598" width="13.1640625" style="8" customWidth="1"/>
    <col min="14599" max="14599" width="11.83203125" style="8" customWidth="1"/>
    <col min="14600" max="14600" width="14.1640625" style="8" customWidth="1"/>
    <col min="14601" max="14601" width="11.6640625" style="8" customWidth="1"/>
    <col min="14602" max="14602" width="14.1640625" style="8" customWidth="1"/>
    <col min="14603" max="14848" width="9.6640625" style="8"/>
    <col min="14849" max="14849" width="19.1640625" style="8" customWidth="1"/>
    <col min="14850" max="14850" width="21.83203125" style="8" customWidth="1"/>
    <col min="14851" max="14851" width="7.1640625" style="8" customWidth="1"/>
    <col min="14852" max="14853" width="9.6640625" style="8"/>
    <col min="14854" max="14854" width="13.1640625" style="8" customWidth="1"/>
    <col min="14855" max="14855" width="11.83203125" style="8" customWidth="1"/>
    <col min="14856" max="14856" width="14.1640625" style="8" customWidth="1"/>
    <col min="14857" max="14857" width="11.6640625" style="8" customWidth="1"/>
    <col min="14858" max="14858" width="14.1640625" style="8" customWidth="1"/>
    <col min="14859" max="15104" width="9.6640625" style="8"/>
    <col min="15105" max="15105" width="19.1640625" style="8" customWidth="1"/>
    <col min="15106" max="15106" width="21.83203125" style="8" customWidth="1"/>
    <col min="15107" max="15107" width="7.1640625" style="8" customWidth="1"/>
    <col min="15108" max="15109" width="9.6640625" style="8"/>
    <col min="15110" max="15110" width="13.1640625" style="8" customWidth="1"/>
    <col min="15111" max="15111" width="11.83203125" style="8" customWidth="1"/>
    <col min="15112" max="15112" width="14.1640625" style="8" customWidth="1"/>
    <col min="15113" max="15113" width="11.6640625" style="8" customWidth="1"/>
    <col min="15114" max="15114" width="14.1640625" style="8" customWidth="1"/>
    <col min="15115" max="15360" width="9.6640625" style="8"/>
    <col min="15361" max="15361" width="19.1640625" style="8" customWidth="1"/>
    <col min="15362" max="15362" width="21.83203125" style="8" customWidth="1"/>
    <col min="15363" max="15363" width="7.1640625" style="8" customWidth="1"/>
    <col min="15364" max="15365" width="9.6640625" style="8"/>
    <col min="15366" max="15366" width="13.1640625" style="8" customWidth="1"/>
    <col min="15367" max="15367" width="11.83203125" style="8" customWidth="1"/>
    <col min="15368" max="15368" width="14.1640625" style="8" customWidth="1"/>
    <col min="15369" max="15369" width="11.6640625" style="8" customWidth="1"/>
    <col min="15370" max="15370" width="14.1640625" style="8" customWidth="1"/>
    <col min="15371" max="15616" width="9.6640625" style="8"/>
    <col min="15617" max="15617" width="19.1640625" style="8" customWidth="1"/>
    <col min="15618" max="15618" width="21.83203125" style="8" customWidth="1"/>
    <col min="15619" max="15619" width="7.1640625" style="8" customWidth="1"/>
    <col min="15620" max="15621" width="9.6640625" style="8"/>
    <col min="15622" max="15622" width="13.1640625" style="8" customWidth="1"/>
    <col min="15623" max="15623" width="11.83203125" style="8" customWidth="1"/>
    <col min="15624" max="15624" width="14.1640625" style="8" customWidth="1"/>
    <col min="15625" max="15625" width="11.6640625" style="8" customWidth="1"/>
    <col min="15626" max="15626" width="14.1640625" style="8" customWidth="1"/>
    <col min="15627" max="15872" width="9.6640625" style="8"/>
    <col min="15873" max="15873" width="19.1640625" style="8" customWidth="1"/>
    <col min="15874" max="15874" width="21.83203125" style="8" customWidth="1"/>
    <col min="15875" max="15875" width="7.1640625" style="8" customWidth="1"/>
    <col min="15876" max="15877" width="9.6640625" style="8"/>
    <col min="15878" max="15878" width="13.1640625" style="8" customWidth="1"/>
    <col min="15879" max="15879" width="11.83203125" style="8" customWidth="1"/>
    <col min="15880" max="15880" width="14.1640625" style="8" customWidth="1"/>
    <col min="15881" max="15881" width="11.6640625" style="8" customWidth="1"/>
    <col min="15882" max="15882" width="14.1640625" style="8" customWidth="1"/>
    <col min="15883" max="16128" width="9.6640625" style="8"/>
    <col min="16129" max="16129" width="19.1640625" style="8" customWidth="1"/>
    <col min="16130" max="16130" width="21.83203125" style="8" customWidth="1"/>
    <col min="16131" max="16131" width="7.1640625" style="8" customWidth="1"/>
    <col min="16132" max="16133" width="9.6640625" style="8"/>
    <col min="16134" max="16134" width="13.1640625" style="8" customWidth="1"/>
    <col min="16135" max="16135" width="11.83203125" style="8" customWidth="1"/>
    <col min="16136" max="16136" width="14.1640625" style="8" customWidth="1"/>
    <col min="16137" max="16137" width="11.6640625" style="8" customWidth="1"/>
    <col min="16138" max="16138" width="14.1640625" style="8" customWidth="1"/>
    <col min="16139" max="16384" width="9.6640625" style="8"/>
  </cols>
  <sheetData>
    <row r="1" spans="1:13" ht="27.5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3" ht="21.5" customHeight="1">
      <c r="A2" s="138" t="s">
        <v>1</v>
      </c>
      <c r="B2" s="139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6" t="s">
        <v>7</v>
      </c>
      <c r="H2" s="139" t="s">
        <v>8</v>
      </c>
      <c r="I2" s="139" t="s">
        <v>9</v>
      </c>
      <c r="J2" s="139" t="s">
        <v>10</v>
      </c>
      <c r="K2" s="139" t="s">
        <v>11</v>
      </c>
      <c r="L2" s="146" t="s">
        <v>12</v>
      </c>
      <c r="M2" s="151"/>
    </row>
    <row r="3" spans="1:13" ht="21.5" customHeight="1">
      <c r="A3" s="163" t="s">
        <v>13</v>
      </c>
      <c r="B3" s="116" t="s">
        <v>14</v>
      </c>
      <c r="C3" s="117" t="s">
        <v>15</v>
      </c>
      <c r="D3" s="117">
        <v>47</v>
      </c>
      <c r="E3" s="117">
        <v>550</v>
      </c>
      <c r="F3" s="117">
        <v>275</v>
      </c>
      <c r="G3" s="123">
        <f t="shared" ref="G3:G9" si="0">D3*F3</f>
        <v>12925</v>
      </c>
      <c r="H3" s="117">
        <v>0</v>
      </c>
      <c r="I3" s="123">
        <v>11845</v>
      </c>
      <c r="J3" s="129"/>
      <c r="K3" s="64">
        <f t="shared" ref="K3:K11" si="1">G3-I3</f>
        <v>1080</v>
      </c>
      <c r="L3" s="32" t="s">
        <v>16</v>
      </c>
      <c r="M3" s="152"/>
    </row>
    <row r="4" spans="1:13" ht="21.5" customHeight="1">
      <c r="A4" s="164"/>
      <c r="B4" s="116" t="s">
        <v>17</v>
      </c>
      <c r="C4" s="117" t="s">
        <v>18</v>
      </c>
      <c r="D4" s="117">
        <v>18</v>
      </c>
      <c r="E4" s="117">
        <v>550</v>
      </c>
      <c r="F4" s="117">
        <v>275</v>
      </c>
      <c r="G4" s="123">
        <f t="shared" si="0"/>
        <v>4950</v>
      </c>
      <c r="H4" s="117">
        <v>0</v>
      </c>
      <c r="I4" s="122">
        <v>3069.5</v>
      </c>
      <c r="J4" s="129"/>
      <c r="K4" s="64">
        <f t="shared" si="1"/>
        <v>1880.5</v>
      </c>
      <c r="L4" s="32" t="s">
        <v>16</v>
      </c>
      <c r="M4" s="152"/>
    </row>
    <row r="5" spans="1:13" ht="21.5" customHeight="1">
      <c r="A5" s="164"/>
      <c r="B5" s="116" t="s">
        <v>19</v>
      </c>
      <c r="C5" s="117" t="s">
        <v>20</v>
      </c>
      <c r="D5" s="117">
        <v>49</v>
      </c>
      <c r="E5" s="117">
        <v>550</v>
      </c>
      <c r="F5" s="117">
        <v>275</v>
      </c>
      <c r="G5" s="122">
        <f t="shared" si="0"/>
        <v>13475</v>
      </c>
      <c r="H5" s="117">
        <v>0</v>
      </c>
      <c r="I5" s="122">
        <v>13466</v>
      </c>
      <c r="J5" s="129"/>
      <c r="K5" s="64">
        <f t="shared" si="1"/>
        <v>9</v>
      </c>
      <c r="L5" s="32"/>
      <c r="M5" s="152"/>
    </row>
    <row r="6" spans="1:13" ht="21.5" customHeight="1">
      <c r="A6" s="164"/>
      <c r="B6" s="116" t="s">
        <v>21</v>
      </c>
      <c r="C6" s="117" t="s">
        <v>22</v>
      </c>
      <c r="D6" s="118">
        <v>43</v>
      </c>
      <c r="E6" s="118">
        <v>550</v>
      </c>
      <c r="F6" s="118">
        <v>275</v>
      </c>
      <c r="G6" s="122">
        <f t="shared" si="0"/>
        <v>11825</v>
      </c>
      <c r="H6" s="117">
        <v>0</v>
      </c>
      <c r="I6" s="122">
        <v>11809</v>
      </c>
      <c r="J6" s="129"/>
      <c r="K6" s="64">
        <f t="shared" si="1"/>
        <v>16</v>
      </c>
      <c r="L6" s="32"/>
      <c r="M6" s="152"/>
    </row>
    <row r="7" spans="1:13" ht="21.5" customHeight="1">
      <c r="A7" s="164"/>
      <c r="B7" s="116" t="s">
        <v>23</v>
      </c>
      <c r="C7" s="117" t="s">
        <v>24</v>
      </c>
      <c r="D7" s="118">
        <v>47</v>
      </c>
      <c r="E7" s="118">
        <v>550</v>
      </c>
      <c r="F7" s="118">
        <v>275</v>
      </c>
      <c r="G7" s="122">
        <f t="shared" si="0"/>
        <v>12925</v>
      </c>
      <c r="H7" s="117">
        <v>0</v>
      </c>
      <c r="I7" s="122">
        <v>619</v>
      </c>
      <c r="J7" s="129"/>
      <c r="K7" s="64">
        <f t="shared" si="1"/>
        <v>12306</v>
      </c>
      <c r="L7" s="32" t="s">
        <v>16</v>
      </c>
      <c r="M7" s="152"/>
    </row>
    <row r="8" spans="1:13" ht="21.5" customHeight="1">
      <c r="A8" s="165"/>
      <c r="B8" s="116" t="s">
        <v>25</v>
      </c>
      <c r="C8" s="117" t="s">
        <v>26</v>
      </c>
      <c r="D8" s="118">
        <v>28</v>
      </c>
      <c r="E8" s="118">
        <v>550</v>
      </c>
      <c r="F8" s="118">
        <v>275</v>
      </c>
      <c r="G8" s="122">
        <f t="shared" si="0"/>
        <v>7700</v>
      </c>
      <c r="H8" s="117">
        <v>0</v>
      </c>
      <c r="I8" s="122">
        <v>7699</v>
      </c>
      <c r="J8" s="129"/>
      <c r="K8" s="64">
        <f t="shared" si="1"/>
        <v>1</v>
      </c>
      <c r="L8" s="32"/>
      <c r="M8" s="151"/>
    </row>
    <row r="9" spans="1:13" ht="21.5" customHeight="1">
      <c r="A9" s="165"/>
      <c r="B9" s="116" t="s">
        <v>27</v>
      </c>
      <c r="C9" s="117" t="s">
        <v>26</v>
      </c>
      <c r="D9" s="118">
        <v>50</v>
      </c>
      <c r="E9" s="118">
        <v>550</v>
      </c>
      <c r="F9" s="118">
        <v>275</v>
      </c>
      <c r="G9" s="122">
        <f t="shared" si="0"/>
        <v>13750</v>
      </c>
      <c r="H9" s="117">
        <v>0</v>
      </c>
      <c r="I9" s="122">
        <v>13748</v>
      </c>
      <c r="J9" s="129"/>
      <c r="K9" s="64">
        <f t="shared" si="1"/>
        <v>2</v>
      </c>
      <c r="L9" s="32"/>
      <c r="M9" s="151"/>
    </row>
    <row r="10" spans="1:13" ht="21.5" customHeight="1">
      <c r="A10" s="165"/>
      <c r="B10" s="116" t="s">
        <v>28</v>
      </c>
      <c r="C10" s="117" t="s">
        <v>29</v>
      </c>
      <c r="D10" s="118">
        <v>17</v>
      </c>
      <c r="E10" s="118">
        <v>1000</v>
      </c>
      <c r="F10" s="118">
        <v>500</v>
      </c>
      <c r="G10" s="122">
        <v>8500</v>
      </c>
      <c r="H10" s="117">
        <v>0</v>
      </c>
      <c r="I10" s="122">
        <v>8437</v>
      </c>
      <c r="J10" s="129"/>
      <c r="K10" s="64">
        <f t="shared" si="1"/>
        <v>63</v>
      </c>
      <c r="L10" s="32"/>
      <c r="M10" s="151"/>
    </row>
    <row r="11" spans="1:13" ht="21.5" customHeight="1">
      <c r="A11" s="165"/>
      <c r="B11" s="116" t="s">
        <v>30</v>
      </c>
      <c r="C11" s="117" t="s">
        <v>31</v>
      </c>
      <c r="D11" s="118">
        <v>32</v>
      </c>
      <c r="E11" s="118">
        <v>550</v>
      </c>
      <c r="F11" s="118">
        <v>275</v>
      </c>
      <c r="G11" s="122">
        <f>D11*F11</f>
        <v>8800</v>
      </c>
      <c r="H11" s="117">
        <v>0</v>
      </c>
      <c r="I11" s="122">
        <v>8765</v>
      </c>
      <c r="J11" s="129"/>
      <c r="K11" s="64">
        <f t="shared" si="1"/>
        <v>35</v>
      </c>
      <c r="L11" s="32"/>
      <c r="M11" s="151"/>
    </row>
    <row r="12" spans="1:13" ht="21.5" customHeight="1">
      <c r="A12" s="166"/>
      <c r="B12" s="154" t="s">
        <v>32</v>
      </c>
      <c r="C12" s="155"/>
      <c r="D12" s="155"/>
      <c r="E12" s="155"/>
      <c r="F12" s="156"/>
      <c r="G12" s="141">
        <f>SUM(G3:G11)</f>
        <v>94850</v>
      </c>
      <c r="H12" s="142">
        <f>SUM(H3:H11)</f>
        <v>0</v>
      </c>
      <c r="I12" s="141">
        <f>SUM(I3:I11)</f>
        <v>79457.5</v>
      </c>
      <c r="J12" s="141">
        <f>SUM(J3:J11)</f>
        <v>0</v>
      </c>
      <c r="K12" s="141">
        <f>SUM(K3:K11)</f>
        <v>15392.5</v>
      </c>
      <c r="L12" s="147"/>
      <c r="M12" s="151"/>
    </row>
    <row r="13" spans="1:13" ht="28.5" customHeight="1">
      <c r="A13" s="164" t="s">
        <v>33</v>
      </c>
      <c r="B13" s="120" t="s">
        <v>34</v>
      </c>
      <c r="C13" s="120" t="s">
        <v>35</v>
      </c>
      <c r="D13" s="120">
        <v>49</v>
      </c>
      <c r="E13" s="124">
        <v>550</v>
      </c>
      <c r="F13" s="124">
        <v>275</v>
      </c>
      <c r="G13" s="122">
        <f t="shared" ref="G13:G25" si="2">D13*F13</f>
        <v>13475</v>
      </c>
      <c r="H13" s="125">
        <v>0</v>
      </c>
      <c r="I13" s="122">
        <v>13457</v>
      </c>
      <c r="J13" s="131"/>
      <c r="K13" s="64">
        <f t="shared" ref="K13:K25" si="3">G13-I13</f>
        <v>18</v>
      </c>
      <c r="L13" s="130"/>
      <c r="M13" s="151"/>
    </row>
    <row r="14" spans="1:13" ht="28.5" customHeight="1">
      <c r="A14" s="164"/>
      <c r="B14" s="120" t="s">
        <v>36</v>
      </c>
      <c r="C14" s="120" t="s">
        <v>37</v>
      </c>
      <c r="D14" s="120">
        <v>51</v>
      </c>
      <c r="E14" s="122">
        <v>500</v>
      </c>
      <c r="F14" s="122">
        <v>125</v>
      </c>
      <c r="G14" s="122">
        <f t="shared" si="2"/>
        <v>6375</v>
      </c>
      <c r="H14" s="125">
        <v>0</v>
      </c>
      <c r="I14" s="122">
        <v>6363</v>
      </c>
      <c r="J14" s="131"/>
      <c r="K14" s="64">
        <f t="shared" si="3"/>
        <v>12</v>
      </c>
      <c r="L14" s="32"/>
      <c r="M14" s="151"/>
    </row>
    <row r="15" spans="1:13" ht="28.5" customHeight="1">
      <c r="A15" s="164"/>
      <c r="B15" s="120" t="s">
        <v>38</v>
      </c>
      <c r="C15" s="120" t="s">
        <v>39</v>
      </c>
      <c r="D15" s="120">
        <v>53</v>
      </c>
      <c r="E15" s="122">
        <v>550</v>
      </c>
      <c r="F15" s="122">
        <v>275</v>
      </c>
      <c r="G15" s="122">
        <f t="shared" si="2"/>
        <v>14575</v>
      </c>
      <c r="H15" s="125">
        <v>0</v>
      </c>
      <c r="I15" s="122">
        <v>14529</v>
      </c>
      <c r="J15" s="131"/>
      <c r="K15" s="64">
        <f t="shared" si="3"/>
        <v>46</v>
      </c>
      <c r="L15" s="32"/>
      <c r="M15" s="151"/>
    </row>
    <row r="16" spans="1:13" ht="28.5" customHeight="1">
      <c r="A16" s="164"/>
      <c r="B16" s="120" t="s">
        <v>40</v>
      </c>
      <c r="C16" s="120" t="s">
        <v>41</v>
      </c>
      <c r="D16" s="120">
        <v>49</v>
      </c>
      <c r="E16" s="122">
        <v>44</v>
      </c>
      <c r="F16" s="122">
        <v>44</v>
      </c>
      <c r="G16" s="122">
        <f t="shared" si="2"/>
        <v>2156</v>
      </c>
      <c r="H16" s="125">
        <v>0</v>
      </c>
      <c r="I16" s="122">
        <v>2070</v>
      </c>
      <c r="J16" s="131"/>
      <c r="K16" s="64">
        <f t="shared" si="3"/>
        <v>86</v>
      </c>
      <c r="L16" s="32"/>
      <c r="M16" s="151"/>
    </row>
    <row r="17" spans="1:13" ht="28.5" customHeight="1">
      <c r="A17" s="164"/>
      <c r="B17" s="120" t="s">
        <v>42</v>
      </c>
      <c r="C17" s="120" t="s">
        <v>41</v>
      </c>
      <c r="D17" s="120">
        <v>51</v>
      </c>
      <c r="E17" s="122">
        <v>44</v>
      </c>
      <c r="F17" s="122">
        <v>44</v>
      </c>
      <c r="G17" s="122">
        <f t="shared" si="2"/>
        <v>2244</v>
      </c>
      <c r="H17" s="125">
        <v>0</v>
      </c>
      <c r="I17" s="122">
        <v>2195</v>
      </c>
      <c r="J17" s="131"/>
      <c r="K17" s="64">
        <f t="shared" si="3"/>
        <v>49</v>
      </c>
      <c r="L17" s="32"/>
      <c r="M17" s="151"/>
    </row>
    <row r="18" spans="1:13" ht="28.5" customHeight="1">
      <c r="A18" s="164"/>
      <c r="B18" s="120" t="s">
        <v>43</v>
      </c>
      <c r="C18" s="120" t="s">
        <v>41</v>
      </c>
      <c r="D18" s="120">
        <v>51</v>
      </c>
      <c r="E18" s="122">
        <v>44</v>
      </c>
      <c r="F18" s="122">
        <v>44</v>
      </c>
      <c r="G18" s="122">
        <f t="shared" si="2"/>
        <v>2244</v>
      </c>
      <c r="H18" s="125">
        <v>0</v>
      </c>
      <c r="I18" s="122">
        <v>2196</v>
      </c>
      <c r="J18" s="131"/>
      <c r="K18" s="64">
        <f t="shared" si="3"/>
        <v>48</v>
      </c>
      <c r="L18" s="32"/>
      <c r="M18" s="151"/>
    </row>
    <row r="19" spans="1:13" ht="28.5" customHeight="1">
      <c r="A19" s="164"/>
      <c r="B19" s="120" t="s">
        <v>44</v>
      </c>
      <c r="C19" s="120" t="s">
        <v>41</v>
      </c>
      <c r="D19" s="120">
        <v>39</v>
      </c>
      <c r="E19" s="122">
        <v>44</v>
      </c>
      <c r="F19" s="122">
        <v>44</v>
      </c>
      <c r="G19" s="122">
        <f t="shared" si="2"/>
        <v>1716</v>
      </c>
      <c r="H19" s="125">
        <v>0</v>
      </c>
      <c r="I19" s="122">
        <v>1703</v>
      </c>
      <c r="J19" s="131"/>
      <c r="K19" s="64">
        <f t="shared" si="3"/>
        <v>13</v>
      </c>
      <c r="L19" s="32"/>
      <c r="M19" s="151"/>
    </row>
    <row r="20" spans="1:13" ht="28.5" customHeight="1">
      <c r="A20" s="164"/>
      <c r="B20" s="120" t="s">
        <v>45</v>
      </c>
      <c r="C20" s="120" t="s">
        <v>46</v>
      </c>
      <c r="D20" s="120">
        <v>44</v>
      </c>
      <c r="E20" s="122">
        <v>33.33</v>
      </c>
      <c r="F20" s="122">
        <v>33.33</v>
      </c>
      <c r="G20" s="122">
        <f t="shared" si="2"/>
        <v>1466.52</v>
      </c>
      <c r="H20" s="125">
        <v>0</v>
      </c>
      <c r="I20" s="122">
        <v>1464</v>
      </c>
      <c r="J20" s="131"/>
      <c r="K20" s="64">
        <f t="shared" si="3"/>
        <v>2.5199999999999818</v>
      </c>
      <c r="L20" s="32"/>
      <c r="M20" s="151"/>
    </row>
    <row r="21" spans="1:13" ht="28.5" customHeight="1">
      <c r="A21" s="164"/>
      <c r="B21" s="120" t="s">
        <v>47</v>
      </c>
      <c r="C21" s="120" t="s">
        <v>46</v>
      </c>
      <c r="D21" s="120">
        <v>37</v>
      </c>
      <c r="E21" s="122">
        <v>33.299999999999997</v>
      </c>
      <c r="F21" s="122">
        <v>33.299999999999997</v>
      </c>
      <c r="G21" s="122">
        <f t="shared" si="2"/>
        <v>1232.0999999999999</v>
      </c>
      <c r="H21" s="125">
        <v>0</v>
      </c>
      <c r="I21" s="122">
        <v>1230</v>
      </c>
      <c r="J21" s="131"/>
      <c r="K21" s="64">
        <f t="shared" si="3"/>
        <v>2.0999999999999091</v>
      </c>
      <c r="L21" s="32"/>
      <c r="M21" s="151"/>
    </row>
    <row r="22" spans="1:13" ht="28.5" customHeight="1">
      <c r="A22" s="164"/>
      <c r="B22" s="120" t="s">
        <v>48</v>
      </c>
      <c r="C22" s="120" t="s">
        <v>49</v>
      </c>
      <c r="D22" s="120">
        <v>56</v>
      </c>
      <c r="E22" s="122">
        <v>550</v>
      </c>
      <c r="F22" s="122">
        <v>275</v>
      </c>
      <c r="G22" s="122">
        <f t="shared" si="2"/>
        <v>15400</v>
      </c>
      <c r="H22" s="125">
        <v>0</v>
      </c>
      <c r="I22" s="122">
        <v>15391</v>
      </c>
      <c r="J22" s="131"/>
      <c r="K22" s="64">
        <f t="shared" si="3"/>
        <v>9</v>
      </c>
      <c r="L22" s="32"/>
      <c r="M22" s="151"/>
    </row>
    <row r="23" spans="1:13" ht="28.5" customHeight="1">
      <c r="A23" s="164"/>
      <c r="B23" s="120" t="s">
        <v>50</v>
      </c>
      <c r="C23" s="120" t="s">
        <v>51</v>
      </c>
      <c r="D23" s="120">
        <v>32</v>
      </c>
      <c r="E23" s="122">
        <v>500</v>
      </c>
      <c r="F23" s="122">
        <v>125</v>
      </c>
      <c r="G23" s="122">
        <f t="shared" si="2"/>
        <v>4000</v>
      </c>
      <c r="H23" s="125">
        <v>0</v>
      </c>
      <c r="I23" s="122">
        <v>3987</v>
      </c>
      <c r="J23" s="131"/>
      <c r="K23" s="64">
        <f t="shared" si="3"/>
        <v>13</v>
      </c>
      <c r="L23" s="32"/>
      <c r="M23" s="151"/>
    </row>
    <row r="24" spans="1:13" ht="28.5" customHeight="1">
      <c r="A24" s="164"/>
      <c r="B24" s="120" t="s">
        <v>52</v>
      </c>
      <c r="C24" s="120" t="s">
        <v>53</v>
      </c>
      <c r="D24" s="120">
        <v>54</v>
      </c>
      <c r="E24" s="122">
        <v>500</v>
      </c>
      <c r="F24" s="122">
        <v>125</v>
      </c>
      <c r="G24" s="122">
        <f t="shared" si="2"/>
        <v>6750</v>
      </c>
      <c r="H24" s="125">
        <v>0</v>
      </c>
      <c r="I24" s="122">
        <v>6740</v>
      </c>
      <c r="J24" s="131"/>
      <c r="K24" s="64">
        <f t="shared" si="3"/>
        <v>10</v>
      </c>
      <c r="L24" s="32"/>
      <c r="M24" s="151"/>
    </row>
    <row r="25" spans="1:13" ht="28.5" customHeight="1">
      <c r="A25" s="164"/>
      <c r="B25" s="120" t="s">
        <v>54</v>
      </c>
      <c r="C25" s="120" t="s">
        <v>53</v>
      </c>
      <c r="D25" s="120">
        <v>57</v>
      </c>
      <c r="E25" s="122">
        <v>500</v>
      </c>
      <c r="F25" s="122">
        <v>125</v>
      </c>
      <c r="G25" s="122">
        <f t="shared" si="2"/>
        <v>7125</v>
      </c>
      <c r="H25" s="125">
        <v>0</v>
      </c>
      <c r="I25" s="122">
        <v>7117</v>
      </c>
      <c r="J25" s="131"/>
      <c r="K25" s="64">
        <f t="shared" si="3"/>
        <v>8</v>
      </c>
      <c r="L25" s="32"/>
      <c r="M25" s="151"/>
    </row>
    <row r="26" spans="1:13" ht="21.5" customHeight="1">
      <c r="A26" s="166"/>
      <c r="B26" s="157" t="s">
        <v>32</v>
      </c>
      <c r="C26" s="157"/>
      <c r="D26" s="157"/>
      <c r="E26" s="157"/>
      <c r="F26" s="157"/>
      <c r="G26" s="141">
        <f>SUM(G13:G25)</f>
        <v>78758.62</v>
      </c>
      <c r="H26" s="142">
        <f>SUM(H13:H25)</f>
        <v>0</v>
      </c>
      <c r="I26" s="141">
        <f>SUM(I13:I25)</f>
        <v>78442</v>
      </c>
      <c r="J26" s="141">
        <f>SUM(J13:J25)</f>
        <v>0</v>
      </c>
      <c r="K26" s="141">
        <f>SUM(K13:K25)</f>
        <v>316.61999999999989</v>
      </c>
      <c r="L26" s="147"/>
      <c r="M26" s="151"/>
    </row>
    <row r="27" spans="1:13" ht="21.5" customHeight="1">
      <c r="A27" s="163" t="s">
        <v>55</v>
      </c>
      <c r="B27" s="115" t="s">
        <v>56</v>
      </c>
      <c r="C27" s="115" t="s">
        <v>57</v>
      </c>
      <c r="D27" s="115">
        <v>7</v>
      </c>
      <c r="E27" s="115">
        <v>1000</v>
      </c>
      <c r="F27" s="115">
        <v>500</v>
      </c>
      <c r="G27" s="122">
        <f>D27*F27</f>
        <v>3500</v>
      </c>
      <c r="H27" s="119">
        <v>0</v>
      </c>
      <c r="I27" s="122">
        <v>3494</v>
      </c>
      <c r="J27" s="115"/>
      <c r="K27" s="64">
        <f>G27-I27</f>
        <v>6</v>
      </c>
      <c r="L27" s="130"/>
      <c r="M27" s="151"/>
    </row>
    <row r="28" spans="1:13" ht="21.5" customHeight="1">
      <c r="A28" s="164"/>
      <c r="B28" s="115" t="s">
        <v>58</v>
      </c>
      <c r="C28" s="115" t="s">
        <v>59</v>
      </c>
      <c r="D28" s="119">
        <v>9</v>
      </c>
      <c r="E28" s="119">
        <v>350</v>
      </c>
      <c r="F28" s="115">
        <v>175</v>
      </c>
      <c r="G28" s="122">
        <f>D28*F28</f>
        <v>1575</v>
      </c>
      <c r="H28" s="119">
        <v>0</v>
      </c>
      <c r="I28" s="122">
        <v>1486</v>
      </c>
      <c r="J28" s="115"/>
      <c r="K28" s="64">
        <f>G28-I28</f>
        <v>89</v>
      </c>
      <c r="L28" s="130"/>
      <c r="M28" s="151"/>
    </row>
    <row r="29" spans="1:13" ht="21.5" customHeight="1">
      <c r="A29" s="164"/>
      <c r="B29" s="115" t="s">
        <v>60</v>
      </c>
      <c r="C29" s="115" t="s">
        <v>59</v>
      </c>
      <c r="D29" s="119">
        <v>11</v>
      </c>
      <c r="E29" s="119">
        <v>550</v>
      </c>
      <c r="F29" s="115">
        <v>275</v>
      </c>
      <c r="G29" s="122">
        <f>D29*F29</f>
        <v>3025</v>
      </c>
      <c r="H29" s="119">
        <v>0</v>
      </c>
      <c r="I29" s="122">
        <v>2395</v>
      </c>
      <c r="J29" s="115"/>
      <c r="K29" s="64">
        <f>G29-I29</f>
        <v>630</v>
      </c>
      <c r="L29" s="32" t="s">
        <v>16</v>
      </c>
      <c r="M29" s="151"/>
    </row>
    <row r="30" spans="1:13" ht="21.5" customHeight="1">
      <c r="A30" s="164"/>
      <c r="B30" s="115" t="s">
        <v>61</v>
      </c>
      <c r="C30" s="115" t="s">
        <v>59</v>
      </c>
      <c r="D30" s="119">
        <v>16</v>
      </c>
      <c r="E30" s="119">
        <v>1000</v>
      </c>
      <c r="F30" s="119">
        <v>500</v>
      </c>
      <c r="G30" s="122">
        <f>D30*F30</f>
        <v>8000</v>
      </c>
      <c r="H30" s="119">
        <v>0</v>
      </c>
      <c r="I30" s="122">
        <v>7988</v>
      </c>
      <c r="J30" s="115"/>
      <c r="K30" s="64">
        <f>G30-I30</f>
        <v>12</v>
      </c>
      <c r="L30" s="130"/>
      <c r="M30" s="151"/>
    </row>
    <row r="31" spans="1:13" ht="21.5" customHeight="1">
      <c r="A31" s="166"/>
      <c r="B31" s="157" t="s">
        <v>32</v>
      </c>
      <c r="C31" s="157"/>
      <c r="D31" s="157"/>
      <c r="E31" s="157"/>
      <c r="F31" s="157"/>
      <c r="G31" s="141">
        <f>SUM(G27:G30)</f>
        <v>16100</v>
      </c>
      <c r="H31" s="142">
        <f>SUM(H27:H30)</f>
        <v>0</v>
      </c>
      <c r="I31" s="141">
        <f>SUM(I27:I30)</f>
        <v>15363</v>
      </c>
      <c r="J31" s="141">
        <f>SUM(J27:J30)</f>
        <v>0</v>
      </c>
      <c r="K31" s="141">
        <f>SUM(K27:K30)</f>
        <v>737</v>
      </c>
      <c r="L31" s="147"/>
      <c r="M31" s="151"/>
    </row>
    <row r="32" spans="1:13" ht="21.5" customHeight="1">
      <c r="A32" s="164" t="s">
        <v>62</v>
      </c>
      <c r="B32" s="117" t="s">
        <v>63</v>
      </c>
      <c r="C32" s="117" t="s">
        <v>64</v>
      </c>
      <c r="D32" s="117">
        <v>28</v>
      </c>
      <c r="E32" s="117">
        <v>550</v>
      </c>
      <c r="F32" s="117">
        <v>275</v>
      </c>
      <c r="G32" s="122">
        <f t="shared" ref="G32" si="4">D32*F32</f>
        <v>7700</v>
      </c>
      <c r="H32" s="119">
        <v>0</v>
      </c>
      <c r="I32" s="123">
        <v>6500</v>
      </c>
      <c r="J32" s="33"/>
      <c r="K32" s="64">
        <f t="shared" ref="K32" si="5">G32-I32</f>
        <v>1200</v>
      </c>
      <c r="L32" s="32" t="s">
        <v>16</v>
      </c>
      <c r="M32" s="151"/>
    </row>
    <row r="33" spans="1:13" ht="21.5" customHeight="1">
      <c r="A33" s="166"/>
      <c r="B33" s="157" t="s">
        <v>32</v>
      </c>
      <c r="C33" s="157"/>
      <c r="D33" s="157"/>
      <c r="E33" s="157"/>
      <c r="F33" s="157"/>
      <c r="G33" s="141">
        <f>SUM(G32:G32)</f>
        <v>7700</v>
      </c>
      <c r="H33" s="143">
        <f>SUM(H32:H32)</f>
        <v>0</v>
      </c>
      <c r="I33" s="144">
        <f>SUM(I32:I32)</f>
        <v>6500</v>
      </c>
      <c r="J33" s="144">
        <f>SUM(J32:J32)</f>
        <v>0</v>
      </c>
      <c r="K33" s="144">
        <f>SUM(K32:K32)</f>
        <v>1200</v>
      </c>
      <c r="L33" s="147"/>
      <c r="M33" s="151"/>
    </row>
    <row r="34" spans="1:13" ht="21.5" customHeight="1">
      <c r="A34" s="167" t="s">
        <v>65</v>
      </c>
      <c r="B34" s="140"/>
      <c r="C34" s="140"/>
      <c r="D34" s="140"/>
      <c r="E34" s="140"/>
      <c r="F34" s="140"/>
      <c r="G34" s="131"/>
      <c r="H34" s="16"/>
      <c r="I34" s="33"/>
      <c r="J34" s="33"/>
      <c r="K34" s="64"/>
      <c r="L34" s="130"/>
      <c r="M34" s="151"/>
    </row>
    <row r="35" spans="1:13" ht="21.5" customHeight="1">
      <c r="A35" s="168"/>
      <c r="B35" s="158" t="s">
        <v>32</v>
      </c>
      <c r="C35" s="159"/>
      <c r="D35" s="159"/>
      <c r="E35" s="159"/>
      <c r="F35" s="160"/>
      <c r="G35" s="141">
        <f>SUM(G34:G34)</f>
        <v>0</v>
      </c>
      <c r="H35" s="144">
        <f>SUM(H34:H34)</f>
        <v>0</v>
      </c>
      <c r="I35" s="144">
        <f>SUM(I34:I34)</f>
        <v>0</v>
      </c>
      <c r="J35" s="144">
        <f>SUM(J34:J34)</f>
        <v>0</v>
      </c>
      <c r="K35" s="144">
        <f>SUM(K34:K34)</f>
        <v>0</v>
      </c>
      <c r="L35" s="148"/>
    </row>
    <row r="36" spans="1:13" ht="21.5" customHeight="1">
      <c r="A36" s="161" t="s">
        <v>66</v>
      </c>
      <c r="B36" s="162"/>
      <c r="C36" s="162"/>
      <c r="D36" s="162"/>
      <c r="E36" s="162"/>
      <c r="F36" s="162"/>
      <c r="G36" s="145">
        <f>G35+G33+G31+G26+G12</f>
        <v>197408.62</v>
      </c>
      <c r="H36" s="145">
        <f>H35+H33+H31+H26+H12</f>
        <v>0</v>
      </c>
      <c r="I36" s="145">
        <f>I12+I26+I31+I33+I35</f>
        <v>179762.5</v>
      </c>
      <c r="J36" s="145">
        <f>SUM(J12+J26+J31+J33+J35)</f>
        <v>0</v>
      </c>
      <c r="K36" s="145">
        <f>SUM(K35,K33,K31,K26,K12)</f>
        <v>17646.12</v>
      </c>
      <c r="L36" s="149"/>
    </row>
    <row r="40" spans="1:13">
      <c r="I40" s="150">
        <f>G36-I36</f>
        <v>17646.119999999995</v>
      </c>
    </row>
  </sheetData>
  <autoFilter ref="A1:L36" xr:uid="{00000000-0009-0000-0000-000000000000}"/>
  <mergeCells count="12">
    <mergeCell ref="B35:F35"/>
    <mergeCell ref="A36:F36"/>
    <mergeCell ref="A3:A12"/>
    <mergeCell ref="A13:A26"/>
    <mergeCell ref="A27:A31"/>
    <mergeCell ref="A32:A33"/>
    <mergeCell ref="A34:A35"/>
    <mergeCell ref="A1:L1"/>
    <mergeCell ref="B12:F12"/>
    <mergeCell ref="B26:F26"/>
    <mergeCell ref="B31:F31"/>
    <mergeCell ref="B33:F33"/>
  </mergeCells>
  <phoneticPr fontId="38" type="noConversion"/>
  <pageMargins left="0.39370078740157499" right="0.39370078740157499" top="0.39370078740157499" bottom="0.196850393700787" header="0.511811023622047" footer="0.511811023622047"/>
  <pageSetup paperSize="9" scale="62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6"/>
  <sheetViews>
    <sheetView workbookViewId="0">
      <selection activeCell="A5" sqref="A5:B5"/>
    </sheetView>
  </sheetViews>
  <sheetFormatPr baseColWidth="10" defaultColWidth="9.1640625" defaultRowHeight="14"/>
  <cols>
    <col min="1" max="1" width="6.6640625" style="1" customWidth="1"/>
    <col min="2" max="2" width="11.6640625" style="1" customWidth="1"/>
    <col min="3" max="3" width="20.6640625" style="1" customWidth="1"/>
    <col min="4" max="4" width="9.1640625" style="1"/>
    <col min="5" max="5" width="7.6640625" style="1" customWidth="1"/>
    <col min="6" max="6" width="8.33203125" style="1" customWidth="1"/>
    <col min="7" max="7" width="8.1640625" style="1" customWidth="1"/>
    <col min="8" max="8" width="15.33203125" style="1" customWidth="1"/>
    <col min="9" max="16384" width="9.1640625" style="1"/>
  </cols>
  <sheetData>
    <row r="1" spans="1:8" ht="20" customHeight="1">
      <c r="A1" s="183" t="s">
        <v>74</v>
      </c>
      <c r="B1" s="184"/>
      <c r="C1" s="184"/>
      <c r="D1" s="184"/>
      <c r="E1" s="184"/>
      <c r="F1" s="184"/>
      <c r="G1" s="184"/>
      <c r="H1" s="184"/>
    </row>
    <row r="2" spans="1:8" ht="20" customHeight="1">
      <c r="A2" s="185" t="s">
        <v>75</v>
      </c>
      <c r="B2" s="185"/>
      <c r="C2" s="185"/>
      <c r="D2" s="185"/>
      <c r="E2" s="185"/>
      <c r="F2" s="185"/>
      <c r="G2" s="185"/>
      <c r="H2" s="185"/>
    </row>
    <row r="3" spans="1:8" ht="20" customHeight="1">
      <c r="A3" s="190" t="s">
        <v>76</v>
      </c>
      <c r="B3" s="190"/>
      <c r="C3" s="190" t="s">
        <v>327</v>
      </c>
      <c r="D3" s="190"/>
      <c r="E3" s="190"/>
      <c r="F3" s="190"/>
      <c r="G3" s="71"/>
      <c r="H3" s="71"/>
    </row>
    <row r="4" spans="1:8" ht="20" customHeight="1">
      <c r="A4" s="190" t="s">
        <v>295</v>
      </c>
      <c r="B4" s="190"/>
      <c r="C4" s="190" t="s">
        <v>296</v>
      </c>
      <c r="D4" s="190"/>
      <c r="E4" s="190"/>
      <c r="F4" s="190"/>
      <c r="G4" s="71"/>
      <c r="H4" s="71"/>
    </row>
    <row r="5" spans="1:8" ht="20" customHeight="1">
      <c r="A5" s="190" t="s">
        <v>328</v>
      </c>
      <c r="B5" s="190"/>
      <c r="C5" s="190" t="s">
        <v>298</v>
      </c>
      <c r="D5" s="190"/>
      <c r="E5" s="190"/>
      <c r="F5" s="190"/>
      <c r="G5" s="190" t="s">
        <v>329</v>
      </c>
      <c r="H5" s="190"/>
    </row>
    <row r="6" spans="1:8" ht="20" customHeight="1">
      <c r="A6" s="83" t="s">
        <v>83</v>
      </c>
      <c r="B6" s="83" t="s">
        <v>84</v>
      </c>
      <c r="C6" s="83" t="s">
        <v>85</v>
      </c>
      <c r="D6" s="83" t="s">
        <v>86</v>
      </c>
      <c r="E6" s="83" t="s">
        <v>87</v>
      </c>
      <c r="F6" s="83" t="s">
        <v>88</v>
      </c>
      <c r="G6" s="83" t="s">
        <v>89</v>
      </c>
      <c r="H6" s="83" t="s">
        <v>12</v>
      </c>
    </row>
    <row r="7" spans="1:8" ht="20" customHeight="1">
      <c r="A7" s="83">
        <v>1</v>
      </c>
      <c r="B7" s="83" t="s">
        <v>235</v>
      </c>
      <c r="C7" s="83" t="s">
        <v>236</v>
      </c>
      <c r="D7" s="83" t="s">
        <v>129</v>
      </c>
      <c r="E7" s="83">
        <v>15</v>
      </c>
      <c r="F7" s="83">
        <v>23</v>
      </c>
      <c r="G7" s="83">
        <f t="shared" ref="G7:G20" si="0">E7*F7</f>
        <v>345</v>
      </c>
      <c r="H7" s="2" t="s">
        <v>134</v>
      </c>
    </row>
    <row r="8" spans="1:8" ht="20" customHeight="1">
      <c r="A8" s="83">
        <v>2</v>
      </c>
      <c r="B8" s="83" t="s">
        <v>304</v>
      </c>
      <c r="C8" s="83" t="s">
        <v>305</v>
      </c>
      <c r="D8" s="83" t="s">
        <v>92</v>
      </c>
      <c r="E8" s="83">
        <v>39</v>
      </c>
      <c r="F8" s="83">
        <v>6</v>
      </c>
      <c r="G8" s="83">
        <f t="shared" si="0"/>
        <v>234</v>
      </c>
      <c r="H8" s="2" t="s">
        <v>134</v>
      </c>
    </row>
    <row r="9" spans="1:8" ht="20" customHeight="1">
      <c r="A9" s="83">
        <v>3</v>
      </c>
      <c r="B9" s="83" t="s">
        <v>299</v>
      </c>
      <c r="C9" s="83" t="s">
        <v>238</v>
      </c>
      <c r="D9" s="83" t="s">
        <v>194</v>
      </c>
      <c r="E9" s="83">
        <v>2</v>
      </c>
      <c r="F9" s="83">
        <v>25</v>
      </c>
      <c r="G9" s="83">
        <f t="shared" si="0"/>
        <v>50</v>
      </c>
      <c r="H9" s="2" t="s">
        <v>134</v>
      </c>
    </row>
    <row r="10" spans="1:8" ht="20" customHeight="1">
      <c r="A10" s="83">
        <v>4</v>
      </c>
      <c r="B10" s="83" t="s">
        <v>198</v>
      </c>
      <c r="C10" s="83" t="s">
        <v>239</v>
      </c>
      <c r="D10" s="83" t="s">
        <v>112</v>
      </c>
      <c r="E10" s="83">
        <v>3</v>
      </c>
      <c r="F10" s="83">
        <v>12</v>
      </c>
      <c r="G10" s="83">
        <f t="shared" si="0"/>
        <v>36</v>
      </c>
      <c r="H10" s="2" t="s">
        <v>134</v>
      </c>
    </row>
    <row r="11" spans="1:8" ht="20" customHeight="1">
      <c r="A11" s="83">
        <v>5</v>
      </c>
      <c r="B11" s="83" t="s">
        <v>244</v>
      </c>
      <c r="C11" s="83" t="s">
        <v>245</v>
      </c>
      <c r="D11" s="83" t="s">
        <v>246</v>
      </c>
      <c r="E11" s="83">
        <v>10</v>
      </c>
      <c r="F11" s="83">
        <v>5</v>
      </c>
      <c r="G11" s="83">
        <f t="shared" si="0"/>
        <v>50</v>
      </c>
      <c r="H11" s="2" t="s">
        <v>134</v>
      </c>
    </row>
    <row r="12" spans="1:8" ht="20" customHeight="1">
      <c r="A12" s="83">
        <v>6</v>
      </c>
      <c r="B12" s="83" t="s">
        <v>300</v>
      </c>
      <c r="C12" s="83"/>
      <c r="D12" s="83" t="s">
        <v>232</v>
      </c>
      <c r="E12" s="83">
        <v>20</v>
      </c>
      <c r="F12" s="83">
        <v>2</v>
      </c>
      <c r="G12" s="83">
        <f t="shared" si="0"/>
        <v>40</v>
      </c>
      <c r="H12" s="2" t="s">
        <v>134</v>
      </c>
    </row>
    <row r="13" spans="1:8" ht="20" customHeight="1">
      <c r="A13" s="83">
        <v>7</v>
      </c>
      <c r="B13" s="83" t="s">
        <v>302</v>
      </c>
      <c r="C13" s="83" t="s">
        <v>303</v>
      </c>
      <c r="D13" s="83" t="s">
        <v>92</v>
      </c>
      <c r="E13" s="83">
        <v>200</v>
      </c>
      <c r="F13" s="83">
        <v>0.3</v>
      </c>
      <c r="G13" s="83">
        <f t="shared" si="0"/>
        <v>60</v>
      </c>
      <c r="H13" s="2" t="s">
        <v>134</v>
      </c>
    </row>
    <row r="14" spans="1:8" ht="20" customHeight="1">
      <c r="A14" s="83">
        <v>8</v>
      </c>
      <c r="B14" s="83" t="s">
        <v>212</v>
      </c>
      <c r="C14" s="83" t="s">
        <v>242</v>
      </c>
      <c r="D14" s="83" t="s">
        <v>95</v>
      </c>
      <c r="E14" s="83">
        <v>10</v>
      </c>
      <c r="F14" s="83">
        <v>8</v>
      </c>
      <c r="G14" s="83">
        <f t="shared" si="0"/>
        <v>80</v>
      </c>
      <c r="H14" s="2" t="s">
        <v>134</v>
      </c>
    </row>
    <row r="15" spans="1:8" ht="20" customHeight="1">
      <c r="A15" s="83">
        <v>9</v>
      </c>
      <c r="B15" s="83" t="s">
        <v>306</v>
      </c>
      <c r="C15" s="83" t="s">
        <v>330</v>
      </c>
      <c r="D15" s="83" t="s">
        <v>171</v>
      </c>
      <c r="E15" s="83">
        <v>10</v>
      </c>
      <c r="F15" s="83">
        <v>12</v>
      </c>
      <c r="G15" s="83">
        <f t="shared" si="0"/>
        <v>120</v>
      </c>
      <c r="H15" s="62" t="s">
        <v>159</v>
      </c>
    </row>
    <row r="16" spans="1:8" ht="20" customHeight="1">
      <c r="A16" s="83">
        <v>10</v>
      </c>
      <c r="B16" s="83" t="s">
        <v>157</v>
      </c>
      <c r="C16" s="83" t="s">
        <v>331</v>
      </c>
      <c r="D16" s="83" t="s">
        <v>98</v>
      </c>
      <c r="E16" s="83">
        <v>10</v>
      </c>
      <c r="F16" s="83">
        <v>7</v>
      </c>
      <c r="G16" s="83">
        <f t="shared" si="0"/>
        <v>70</v>
      </c>
      <c r="H16" s="62" t="s">
        <v>159</v>
      </c>
    </row>
    <row r="17" spans="1:8" ht="20" customHeight="1">
      <c r="A17" s="83">
        <v>11</v>
      </c>
      <c r="B17" s="83" t="s">
        <v>243</v>
      </c>
      <c r="C17" s="83"/>
      <c r="D17" s="83" t="s">
        <v>95</v>
      </c>
      <c r="E17" s="83">
        <v>20</v>
      </c>
      <c r="F17" s="83">
        <v>2.5</v>
      </c>
      <c r="G17" s="83">
        <f t="shared" si="0"/>
        <v>50</v>
      </c>
      <c r="H17" s="2" t="s">
        <v>134</v>
      </c>
    </row>
    <row r="18" spans="1:8" ht="20" customHeight="1">
      <c r="A18" s="83">
        <v>12</v>
      </c>
      <c r="B18" s="83" t="s">
        <v>226</v>
      </c>
      <c r="C18" s="83" t="s">
        <v>227</v>
      </c>
      <c r="D18" s="83" t="s">
        <v>108</v>
      </c>
      <c r="E18" s="83">
        <v>10</v>
      </c>
      <c r="F18" s="83">
        <v>5</v>
      </c>
      <c r="G18" s="83">
        <f t="shared" si="0"/>
        <v>50</v>
      </c>
      <c r="H18" s="2" t="s">
        <v>134</v>
      </c>
    </row>
    <row r="19" spans="1:8" ht="20" customHeight="1">
      <c r="A19" s="83">
        <v>13</v>
      </c>
      <c r="B19" s="83" t="s">
        <v>226</v>
      </c>
      <c r="C19" s="95" t="s">
        <v>228</v>
      </c>
      <c r="D19" s="5" t="s">
        <v>108</v>
      </c>
      <c r="E19" s="96">
        <v>10</v>
      </c>
      <c r="F19" s="96">
        <v>5</v>
      </c>
      <c r="G19" s="83">
        <f t="shared" si="0"/>
        <v>50</v>
      </c>
      <c r="H19" s="2" t="s">
        <v>134</v>
      </c>
    </row>
    <row r="20" spans="1:8" ht="20" customHeight="1">
      <c r="A20" s="83">
        <v>14</v>
      </c>
      <c r="B20" s="5" t="s">
        <v>229</v>
      </c>
      <c r="C20" s="5" t="s">
        <v>128</v>
      </c>
      <c r="D20" s="5" t="s">
        <v>129</v>
      </c>
      <c r="E20" s="5">
        <v>39</v>
      </c>
      <c r="F20" s="95">
        <v>12</v>
      </c>
      <c r="G20" s="83">
        <f t="shared" si="0"/>
        <v>468</v>
      </c>
      <c r="H20" s="5" t="s">
        <v>130</v>
      </c>
    </row>
    <row r="21" spans="1:8" ht="20" customHeight="1">
      <c r="A21" s="191" t="s">
        <v>173</v>
      </c>
      <c r="B21" s="191"/>
      <c r="C21" s="192"/>
      <c r="D21" s="192"/>
      <c r="E21" s="192"/>
      <c r="F21" s="192"/>
      <c r="G21" s="91">
        <f>SUM(G7:G20)</f>
        <v>1703</v>
      </c>
      <c r="H21" s="94"/>
    </row>
    <row r="22" spans="1:8" ht="20" customHeight="1">
      <c r="A22" s="186" t="s">
        <v>174</v>
      </c>
      <c r="B22" s="186"/>
      <c r="C22" s="186"/>
      <c r="D22" s="186"/>
      <c r="E22" s="186"/>
      <c r="F22" s="186"/>
      <c r="G22" s="186"/>
      <c r="H22" s="186"/>
    </row>
    <row r="23" spans="1:8" ht="20" customHeight="1">
      <c r="A23" s="186" t="s">
        <v>175</v>
      </c>
      <c r="B23" s="186"/>
      <c r="C23" s="186"/>
      <c r="D23" s="186"/>
      <c r="E23" s="186"/>
      <c r="F23" s="186"/>
      <c r="G23" s="186"/>
      <c r="H23" s="186"/>
    </row>
    <row r="24" spans="1:8" ht="20" customHeight="1">
      <c r="A24" s="190" t="s">
        <v>176</v>
      </c>
      <c r="B24" s="190"/>
      <c r="C24" s="92"/>
      <c r="D24" s="190" t="s">
        <v>177</v>
      </c>
      <c r="E24" s="190"/>
      <c r="F24" s="190"/>
      <c r="G24" s="190"/>
      <c r="H24" s="190"/>
    </row>
    <row r="25" spans="1:8" ht="20" customHeight="1">
      <c r="A25" s="190" t="s">
        <v>178</v>
      </c>
      <c r="B25" s="190"/>
      <c r="C25" s="92"/>
      <c r="D25" s="190" t="s">
        <v>178</v>
      </c>
      <c r="E25" s="190"/>
      <c r="F25" s="190"/>
      <c r="G25" s="190"/>
      <c r="H25" s="190"/>
    </row>
    <row r="26" spans="1:8" ht="20" customHeight="1">
      <c r="A26" s="190" t="s">
        <v>179</v>
      </c>
      <c r="B26" s="190"/>
      <c r="C26" s="92"/>
      <c r="D26" s="190" t="s">
        <v>179</v>
      </c>
      <c r="E26" s="190"/>
      <c r="F26" s="190"/>
      <c r="G26" s="190"/>
      <c r="H26" s="190"/>
    </row>
  </sheetData>
  <mergeCells count="19">
    <mergeCell ref="A26:B26"/>
    <mergeCell ref="D26:H26"/>
    <mergeCell ref="A22:H22"/>
    <mergeCell ref="A23:H23"/>
    <mergeCell ref="A24:B24"/>
    <mergeCell ref="D24:H24"/>
    <mergeCell ref="A25:B25"/>
    <mergeCell ref="D25:H25"/>
    <mergeCell ref="A5:B5"/>
    <mergeCell ref="C5:F5"/>
    <mergeCell ref="G5:H5"/>
    <mergeCell ref="A21:B21"/>
    <mergeCell ref="C21:F21"/>
    <mergeCell ref="A1:H1"/>
    <mergeCell ref="A2:H2"/>
    <mergeCell ref="A3:B3"/>
    <mergeCell ref="C3:F3"/>
    <mergeCell ref="A4:B4"/>
    <mergeCell ref="C4:F4"/>
  </mergeCells>
  <phoneticPr fontId="38" type="noConversion"/>
  <pageMargins left="0.75" right="0.75" top="1" bottom="1" header="0.5" footer="0.5"/>
  <pageSetup paperSize="9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6"/>
  <sheetViews>
    <sheetView workbookViewId="0">
      <selection activeCell="A5" sqref="A5:B5"/>
    </sheetView>
  </sheetViews>
  <sheetFormatPr baseColWidth="10" defaultColWidth="8.6640625" defaultRowHeight="14"/>
  <cols>
    <col min="1" max="1" width="4.6640625" style="1" customWidth="1"/>
    <col min="2" max="2" width="15.6640625" style="1" customWidth="1"/>
    <col min="3" max="3" width="19.33203125" style="1" customWidth="1"/>
    <col min="4" max="4" width="5.1640625" style="1" customWidth="1"/>
    <col min="5" max="5" width="7" style="1" customWidth="1"/>
    <col min="6" max="6" width="8" style="1" customWidth="1"/>
    <col min="7" max="7" width="8.6640625" style="1"/>
    <col min="8" max="8" width="17.1640625" style="1" customWidth="1"/>
    <col min="9" max="256" width="8.6640625" style="1"/>
    <col min="257" max="257" width="4.6640625" style="1" customWidth="1"/>
    <col min="258" max="258" width="15.6640625" style="1" customWidth="1"/>
    <col min="259" max="259" width="22" style="1" customWidth="1"/>
    <col min="260" max="260" width="5.1640625" style="1" customWidth="1"/>
    <col min="261" max="261" width="7" style="1" customWidth="1"/>
    <col min="262" max="262" width="8" style="1" customWidth="1"/>
    <col min="263" max="263" width="8.6640625" style="1"/>
    <col min="264" max="264" width="9.6640625" style="1" customWidth="1"/>
    <col min="265" max="512" width="8.6640625" style="1"/>
    <col min="513" max="513" width="4.6640625" style="1" customWidth="1"/>
    <col min="514" max="514" width="15.6640625" style="1" customWidth="1"/>
    <col min="515" max="515" width="22" style="1" customWidth="1"/>
    <col min="516" max="516" width="5.1640625" style="1" customWidth="1"/>
    <col min="517" max="517" width="7" style="1" customWidth="1"/>
    <col min="518" max="518" width="8" style="1" customWidth="1"/>
    <col min="519" max="519" width="8.6640625" style="1"/>
    <col min="520" max="520" width="9.6640625" style="1" customWidth="1"/>
    <col min="521" max="768" width="8.6640625" style="1"/>
    <col min="769" max="769" width="4.6640625" style="1" customWidth="1"/>
    <col min="770" max="770" width="15.6640625" style="1" customWidth="1"/>
    <col min="771" max="771" width="22" style="1" customWidth="1"/>
    <col min="772" max="772" width="5.1640625" style="1" customWidth="1"/>
    <col min="773" max="773" width="7" style="1" customWidth="1"/>
    <col min="774" max="774" width="8" style="1" customWidth="1"/>
    <col min="775" max="775" width="8.6640625" style="1"/>
    <col min="776" max="776" width="9.6640625" style="1" customWidth="1"/>
    <col min="777" max="1024" width="8.6640625" style="1"/>
    <col min="1025" max="1025" width="4.6640625" style="1" customWidth="1"/>
    <col min="1026" max="1026" width="15.6640625" style="1" customWidth="1"/>
    <col min="1027" max="1027" width="22" style="1" customWidth="1"/>
    <col min="1028" max="1028" width="5.1640625" style="1" customWidth="1"/>
    <col min="1029" max="1029" width="7" style="1" customWidth="1"/>
    <col min="1030" max="1030" width="8" style="1" customWidth="1"/>
    <col min="1031" max="1031" width="8.6640625" style="1"/>
    <col min="1032" max="1032" width="9.6640625" style="1" customWidth="1"/>
    <col min="1033" max="1280" width="8.6640625" style="1"/>
    <col min="1281" max="1281" width="4.6640625" style="1" customWidth="1"/>
    <col min="1282" max="1282" width="15.6640625" style="1" customWidth="1"/>
    <col min="1283" max="1283" width="22" style="1" customWidth="1"/>
    <col min="1284" max="1284" width="5.1640625" style="1" customWidth="1"/>
    <col min="1285" max="1285" width="7" style="1" customWidth="1"/>
    <col min="1286" max="1286" width="8" style="1" customWidth="1"/>
    <col min="1287" max="1287" width="8.6640625" style="1"/>
    <col min="1288" max="1288" width="9.6640625" style="1" customWidth="1"/>
    <col min="1289" max="1536" width="8.6640625" style="1"/>
    <col min="1537" max="1537" width="4.6640625" style="1" customWidth="1"/>
    <col min="1538" max="1538" width="15.6640625" style="1" customWidth="1"/>
    <col min="1539" max="1539" width="22" style="1" customWidth="1"/>
    <col min="1540" max="1540" width="5.1640625" style="1" customWidth="1"/>
    <col min="1541" max="1541" width="7" style="1" customWidth="1"/>
    <col min="1542" max="1542" width="8" style="1" customWidth="1"/>
    <col min="1543" max="1543" width="8.6640625" style="1"/>
    <col min="1544" max="1544" width="9.6640625" style="1" customWidth="1"/>
    <col min="1545" max="1792" width="8.6640625" style="1"/>
    <col min="1793" max="1793" width="4.6640625" style="1" customWidth="1"/>
    <col min="1794" max="1794" width="15.6640625" style="1" customWidth="1"/>
    <col min="1795" max="1795" width="22" style="1" customWidth="1"/>
    <col min="1796" max="1796" width="5.1640625" style="1" customWidth="1"/>
    <col min="1797" max="1797" width="7" style="1" customWidth="1"/>
    <col min="1798" max="1798" width="8" style="1" customWidth="1"/>
    <col min="1799" max="1799" width="8.6640625" style="1"/>
    <col min="1800" max="1800" width="9.6640625" style="1" customWidth="1"/>
    <col min="1801" max="2048" width="8.6640625" style="1"/>
    <col min="2049" max="2049" width="4.6640625" style="1" customWidth="1"/>
    <col min="2050" max="2050" width="15.6640625" style="1" customWidth="1"/>
    <col min="2051" max="2051" width="22" style="1" customWidth="1"/>
    <col min="2052" max="2052" width="5.1640625" style="1" customWidth="1"/>
    <col min="2053" max="2053" width="7" style="1" customWidth="1"/>
    <col min="2054" max="2054" width="8" style="1" customWidth="1"/>
    <col min="2055" max="2055" width="8.6640625" style="1"/>
    <col min="2056" max="2056" width="9.6640625" style="1" customWidth="1"/>
    <col min="2057" max="2304" width="8.6640625" style="1"/>
    <col min="2305" max="2305" width="4.6640625" style="1" customWidth="1"/>
    <col min="2306" max="2306" width="15.6640625" style="1" customWidth="1"/>
    <col min="2307" max="2307" width="22" style="1" customWidth="1"/>
    <col min="2308" max="2308" width="5.1640625" style="1" customWidth="1"/>
    <col min="2309" max="2309" width="7" style="1" customWidth="1"/>
    <col min="2310" max="2310" width="8" style="1" customWidth="1"/>
    <col min="2311" max="2311" width="8.6640625" style="1"/>
    <col min="2312" max="2312" width="9.6640625" style="1" customWidth="1"/>
    <col min="2313" max="2560" width="8.6640625" style="1"/>
    <col min="2561" max="2561" width="4.6640625" style="1" customWidth="1"/>
    <col min="2562" max="2562" width="15.6640625" style="1" customWidth="1"/>
    <col min="2563" max="2563" width="22" style="1" customWidth="1"/>
    <col min="2564" max="2564" width="5.1640625" style="1" customWidth="1"/>
    <col min="2565" max="2565" width="7" style="1" customWidth="1"/>
    <col min="2566" max="2566" width="8" style="1" customWidth="1"/>
    <col min="2567" max="2567" width="8.6640625" style="1"/>
    <col min="2568" max="2568" width="9.6640625" style="1" customWidth="1"/>
    <col min="2569" max="2816" width="8.6640625" style="1"/>
    <col min="2817" max="2817" width="4.6640625" style="1" customWidth="1"/>
    <col min="2818" max="2818" width="15.6640625" style="1" customWidth="1"/>
    <col min="2819" max="2819" width="22" style="1" customWidth="1"/>
    <col min="2820" max="2820" width="5.1640625" style="1" customWidth="1"/>
    <col min="2821" max="2821" width="7" style="1" customWidth="1"/>
    <col min="2822" max="2822" width="8" style="1" customWidth="1"/>
    <col min="2823" max="2823" width="8.6640625" style="1"/>
    <col min="2824" max="2824" width="9.6640625" style="1" customWidth="1"/>
    <col min="2825" max="3072" width="8.6640625" style="1"/>
    <col min="3073" max="3073" width="4.6640625" style="1" customWidth="1"/>
    <col min="3074" max="3074" width="15.6640625" style="1" customWidth="1"/>
    <col min="3075" max="3075" width="22" style="1" customWidth="1"/>
    <col min="3076" max="3076" width="5.1640625" style="1" customWidth="1"/>
    <col min="3077" max="3077" width="7" style="1" customWidth="1"/>
    <col min="3078" max="3078" width="8" style="1" customWidth="1"/>
    <col min="3079" max="3079" width="8.6640625" style="1"/>
    <col min="3080" max="3080" width="9.6640625" style="1" customWidth="1"/>
    <col min="3081" max="3328" width="8.6640625" style="1"/>
    <col min="3329" max="3329" width="4.6640625" style="1" customWidth="1"/>
    <col min="3330" max="3330" width="15.6640625" style="1" customWidth="1"/>
    <col min="3331" max="3331" width="22" style="1" customWidth="1"/>
    <col min="3332" max="3332" width="5.1640625" style="1" customWidth="1"/>
    <col min="3333" max="3333" width="7" style="1" customWidth="1"/>
    <col min="3334" max="3334" width="8" style="1" customWidth="1"/>
    <col min="3335" max="3335" width="8.6640625" style="1"/>
    <col min="3336" max="3336" width="9.6640625" style="1" customWidth="1"/>
    <col min="3337" max="3584" width="8.6640625" style="1"/>
    <col min="3585" max="3585" width="4.6640625" style="1" customWidth="1"/>
    <col min="3586" max="3586" width="15.6640625" style="1" customWidth="1"/>
    <col min="3587" max="3587" width="22" style="1" customWidth="1"/>
    <col min="3588" max="3588" width="5.1640625" style="1" customWidth="1"/>
    <col min="3589" max="3589" width="7" style="1" customWidth="1"/>
    <col min="3590" max="3590" width="8" style="1" customWidth="1"/>
    <col min="3591" max="3591" width="8.6640625" style="1"/>
    <col min="3592" max="3592" width="9.6640625" style="1" customWidth="1"/>
    <col min="3593" max="3840" width="8.6640625" style="1"/>
    <col min="3841" max="3841" width="4.6640625" style="1" customWidth="1"/>
    <col min="3842" max="3842" width="15.6640625" style="1" customWidth="1"/>
    <col min="3843" max="3843" width="22" style="1" customWidth="1"/>
    <col min="3844" max="3844" width="5.1640625" style="1" customWidth="1"/>
    <col min="3845" max="3845" width="7" style="1" customWidth="1"/>
    <col min="3846" max="3846" width="8" style="1" customWidth="1"/>
    <col min="3847" max="3847" width="8.6640625" style="1"/>
    <col min="3848" max="3848" width="9.6640625" style="1" customWidth="1"/>
    <col min="3849" max="4096" width="8.6640625" style="1"/>
    <col min="4097" max="4097" width="4.6640625" style="1" customWidth="1"/>
    <col min="4098" max="4098" width="15.6640625" style="1" customWidth="1"/>
    <col min="4099" max="4099" width="22" style="1" customWidth="1"/>
    <col min="4100" max="4100" width="5.1640625" style="1" customWidth="1"/>
    <col min="4101" max="4101" width="7" style="1" customWidth="1"/>
    <col min="4102" max="4102" width="8" style="1" customWidth="1"/>
    <col min="4103" max="4103" width="8.6640625" style="1"/>
    <col min="4104" max="4104" width="9.6640625" style="1" customWidth="1"/>
    <col min="4105" max="4352" width="8.6640625" style="1"/>
    <col min="4353" max="4353" width="4.6640625" style="1" customWidth="1"/>
    <col min="4354" max="4354" width="15.6640625" style="1" customWidth="1"/>
    <col min="4355" max="4355" width="22" style="1" customWidth="1"/>
    <col min="4356" max="4356" width="5.1640625" style="1" customWidth="1"/>
    <col min="4357" max="4357" width="7" style="1" customWidth="1"/>
    <col min="4358" max="4358" width="8" style="1" customWidth="1"/>
    <col min="4359" max="4359" width="8.6640625" style="1"/>
    <col min="4360" max="4360" width="9.6640625" style="1" customWidth="1"/>
    <col min="4361" max="4608" width="8.6640625" style="1"/>
    <col min="4609" max="4609" width="4.6640625" style="1" customWidth="1"/>
    <col min="4610" max="4610" width="15.6640625" style="1" customWidth="1"/>
    <col min="4611" max="4611" width="22" style="1" customWidth="1"/>
    <col min="4612" max="4612" width="5.1640625" style="1" customWidth="1"/>
    <col min="4613" max="4613" width="7" style="1" customWidth="1"/>
    <col min="4614" max="4614" width="8" style="1" customWidth="1"/>
    <col min="4615" max="4615" width="8.6640625" style="1"/>
    <col min="4616" max="4616" width="9.6640625" style="1" customWidth="1"/>
    <col min="4617" max="4864" width="8.6640625" style="1"/>
    <col min="4865" max="4865" width="4.6640625" style="1" customWidth="1"/>
    <col min="4866" max="4866" width="15.6640625" style="1" customWidth="1"/>
    <col min="4867" max="4867" width="22" style="1" customWidth="1"/>
    <col min="4868" max="4868" width="5.1640625" style="1" customWidth="1"/>
    <col min="4869" max="4869" width="7" style="1" customWidth="1"/>
    <col min="4870" max="4870" width="8" style="1" customWidth="1"/>
    <col min="4871" max="4871" width="8.6640625" style="1"/>
    <col min="4872" max="4872" width="9.6640625" style="1" customWidth="1"/>
    <col min="4873" max="5120" width="8.6640625" style="1"/>
    <col min="5121" max="5121" width="4.6640625" style="1" customWidth="1"/>
    <col min="5122" max="5122" width="15.6640625" style="1" customWidth="1"/>
    <col min="5123" max="5123" width="22" style="1" customWidth="1"/>
    <col min="5124" max="5124" width="5.1640625" style="1" customWidth="1"/>
    <col min="5125" max="5125" width="7" style="1" customWidth="1"/>
    <col min="5126" max="5126" width="8" style="1" customWidth="1"/>
    <col min="5127" max="5127" width="8.6640625" style="1"/>
    <col min="5128" max="5128" width="9.6640625" style="1" customWidth="1"/>
    <col min="5129" max="5376" width="8.6640625" style="1"/>
    <col min="5377" max="5377" width="4.6640625" style="1" customWidth="1"/>
    <col min="5378" max="5378" width="15.6640625" style="1" customWidth="1"/>
    <col min="5379" max="5379" width="22" style="1" customWidth="1"/>
    <col min="5380" max="5380" width="5.1640625" style="1" customWidth="1"/>
    <col min="5381" max="5381" width="7" style="1" customWidth="1"/>
    <col min="5382" max="5382" width="8" style="1" customWidth="1"/>
    <col min="5383" max="5383" width="8.6640625" style="1"/>
    <col min="5384" max="5384" width="9.6640625" style="1" customWidth="1"/>
    <col min="5385" max="5632" width="8.6640625" style="1"/>
    <col min="5633" max="5633" width="4.6640625" style="1" customWidth="1"/>
    <col min="5634" max="5634" width="15.6640625" style="1" customWidth="1"/>
    <col min="5635" max="5635" width="22" style="1" customWidth="1"/>
    <col min="5636" max="5636" width="5.1640625" style="1" customWidth="1"/>
    <col min="5637" max="5637" width="7" style="1" customWidth="1"/>
    <col min="5638" max="5638" width="8" style="1" customWidth="1"/>
    <col min="5639" max="5639" width="8.6640625" style="1"/>
    <col min="5640" max="5640" width="9.6640625" style="1" customWidth="1"/>
    <col min="5641" max="5888" width="8.6640625" style="1"/>
    <col min="5889" max="5889" width="4.6640625" style="1" customWidth="1"/>
    <col min="5890" max="5890" width="15.6640625" style="1" customWidth="1"/>
    <col min="5891" max="5891" width="22" style="1" customWidth="1"/>
    <col min="5892" max="5892" width="5.1640625" style="1" customWidth="1"/>
    <col min="5893" max="5893" width="7" style="1" customWidth="1"/>
    <col min="5894" max="5894" width="8" style="1" customWidth="1"/>
    <col min="5895" max="5895" width="8.6640625" style="1"/>
    <col min="5896" max="5896" width="9.6640625" style="1" customWidth="1"/>
    <col min="5897" max="6144" width="8.6640625" style="1"/>
    <col min="6145" max="6145" width="4.6640625" style="1" customWidth="1"/>
    <col min="6146" max="6146" width="15.6640625" style="1" customWidth="1"/>
    <col min="6147" max="6147" width="22" style="1" customWidth="1"/>
    <col min="6148" max="6148" width="5.1640625" style="1" customWidth="1"/>
    <col min="6149" max="6149" width="7" style="1" customWidth="1"/>
    <col min="6150" max="6150" width="8" style="1" customWidth="1"/>
    <col min="6151" max="6151" width="8.6640625" style="1"/>
    <col min="6152" max="6152" width="9.6640625" style="1" customWidth="1"/>
    <col min="6153" max="6400" width="8.6640625" style="1"/>
    <col min="6401" max="6401" width="4.6640625" style="1" customWidth="1"/>
    <col min="6402" max="6402" width="15.6640625" style="1" customWidth="1"/>
    <col min="6403" max="6403" width="22" style="1" customWidth="1"/>
    <col min="6404" max="6404" width="5.1640625" style="1" customWidth="1"/>
    <col min="6405" max="6405" width="7" style="1" customWidth="1"/>
    <col min="6406" max="6406" width="8" style="1" customWidth="1"/>
    <col min="6407" max="6407" width="8.6640625" style="1"/>
    <col min="6408" max="6408" width="9.6640625" style="1" customWidth="1"/>
    <col min="6409" max="6656" width="8.6640625" style="1"/>
    <col min="6657" max="6657" width="4.6640625" style="1" customWidth="1"/>
    <col min="6658" max="6658" width="15.6640625" style="1" customWidth="1"/>
    <col min="6659" max="6659" width="22" style="1" customWidth="1"/>
    <col min="6660" max="6660" width="5.1640625" style="1" customWidth="1"/>
    <col min="6661" max="6661" width="7" style="1" customWidth="1"/>
    <col min="6662" max="6662" width="8" style="1" customWidth="1"/>
    <col min="6663" max="6663" width="8.6640625" style="1"/>
    <col min="6664" max="6664" width="9.6640625" style="1" customWidth="1"/>
    <col min="6665" max="6912" width="8.6640625" style="1"/>
    <col min="6913" max="6913" width="4.6640625" style="1" customWidth="1"/>
    <col min="6914" max="6914" width="15.6640625" style="1" customWidth="1"/>
    <col min="6915" max="6915" width="22" style="1" customWidth="1"/>
    <col min="6916" max="6916" width="5.1640625" style="1" customWidth="1"/>
    <col min="6917" max="6917" width="7" style="1" customWidth="1"/>
    <col min="6918" max="6918" width="8" style="1" customWidth="1"/>
    <col min="6919" max="6919" width="8.6640625" style="1"/>
    <col min="6920" max="6920" width="9.6640625" style="1" customWidth="1"/>
    <col min="6921" max="7168" width="8.6640625" style="1"/>
    <col min="7169" max="7169" width="4.6640625" style="1" customWidth="1"/>
    <col min="7170" max="7170" width="15.6640625" style="1" customWidth="1"/>
    <col min="7171" max="7171" width="22" style="1" customWidth="1"/>
    <col min="7172" max="7172" width="5.1640625" style="1" customWidth="1"/>
    <col min="7173" max="7173" width="7" style="1" customWidth="1"/>
    <col min="7174" max="7174" width="8" style="1" customWidth="1"/>
    <col min="7175" max="7175" width="8.6640625" style="1"/>
    <col min="7176" max="7176" width="9.6640625" style="1" customWidth="1"/>
    <col min="7177" max="7424" width="8.6640625" style="1"/>
    <col min="7425" max="7425" width="4.6640625" style="1" customWidth="1"/>
    <col min="7426" max="7426" width="15.6640625" style="1" customWidth="1"/>
    <col min="7427" max="7427" width="22" style="1" customWidth="1"/>
    <col min="7428" max="7428" width="5.1640625" style="1" customWidth="1"/>
    <col min="7429" max="7429" width="7" style="1" customWidth="1"/>
    <col min="7430" max="7430" width="8" style="1" customWidth="1"/>
    <col min="7431" max="7431" width="8.6640625" style="1"/>
    <col min="7432" max="7432" width="9.6640625" style="1" customWidth="1"/>
    <col min="7433" max="7680" width="8.6640625" style="1"/>
    <col min="7681" max="7681" width="4.6640625" style="1" customWidth="1"/>
    <col min="7682" max="7682" width="15.6640625" style="1" customWidth="1"/>
    <col min="7683" max="7683" width="22" style="1" customWidth="1"/>
    <col min="7684" max="7684" width="5.1640625" style="1" customWidth="1"/>
    <col min="7685" max="7685" width="7" style="1" customWidth="1"/>
    <col min="7686" max="7686" width="8" style="1" customWidth="1"/>
    <col min="7687" max="7687" width="8.6640625" style="1"/>
    <col min="7688" max="7688" width="9.6640625" style="1" customWidth="1"/>
    <col min="7689" max="7936" width="8.6640625" style="1"/>
    <col min="7937" max="7937" width="4.6640625" style="1" customWidth="1"/>
    <col min="7938" max="7938" width="15.6640625" style="1" customWidth="1"/>
    <col min="7939" max="7939" width="22" style="1" customWidth="1"/>
    <col min="7940" max="7940" width="5.1640625" style="1" customWidth="1"/>
    <col min="7941" max="7941" width="7" style="1" customWidth="1"/>
    <col min="7942" max="7942" width="8" style="1" customWidth="1"/>
    <col min="7943" max="7943" width="8.6640625" style="1"/>
    <col min="7944" max="7944" width="9.6640625" style="1" customWidth="1"/>
    <col min="7945" max="8192" width="8.6640625" style="1"/>
    <col min="8193" max="8193" width="4.6640625" style="1" customWidth="1"/>
    <col min="8194" max="8194" width="15.6640625" style="1" customWidth="1"/>
    <col min="8195" max="8195" width="22" style="1" customWidth="1"/>
    <col min="8196" max="8196" width="5.1640625" style="1" customWidth="1"/>
    <col min="8197" max="8197" width="7" style="1" customWidth="1"/>
    <col min="8198" max="8198" width="8" style="1" customWidth="1"/>
    <col min="8199" max="8199" width="8.6640625" style="1"/>
    <col min="8200" max="8200" width="9.6640625" style="1" customWidth="1"/>
    <col min="8201" max="8448" width="8.6640625" style="1"/>
    <col min="8449" max="8449" width="4.6640625" style="1" customWidth="1"/>
    <col min="8450" max="8450" width="15.6640625" style="1" customWidth="1"/>
    <col min="8451" max="8451" width="22" style="1" customWidth="1"/>
    <col min="8452" max="8452" width="5.1640625" style="1" customWidth="1"/>
    <col min="8453" max="8453" width="7" style="1" customWidth="1"/>
    <col min="8454" max="8454" width="8" style="1" customWidth="1"/>
    <col min="8455" max="8455" width="8.6640625" style="1"/>
    <col min="8456" max="8456" width="9.6640625" style="1" customWidth="1"/>
    <col min="8457" max="8704" width="8.6640625" style="1"/>
    <col min="8705" max="8705" width="4.6640625" style="1" customWidth="1"/>
    <col min="8706" max="8706" width="15.6640625" style="1" customWidth="1"/>
    <col min="8707" max="8707" width="22" style="1" customWidth="1"/>
    <col min="8708" max="8708" width="5.1640625" style="1" customWidth="1"/>
    <col min="8709" max="8709" width="7" style="1" customWidth="1"/>
    <col min="8710" max="8710" width="8" style="1" customWidth="1"/>
    <col min="8711" max="8711" width="8.6640625" style="1"/>
    <col min="8712" max="8712" width="9.6640625" style="1" customWidth="1"/>
    <col min="8713" max="8960" width="8.6640625" style="1"/>
    <col min="8961" max="8961" width="4.6640625" style="1" customWidth="1"/>
    <col min="8962" max="8962" width="15.6640625" style="1" customWidth="1"/>
    <col min="8963" max="8963" width="22" style="1" customWidth="1"/>
    <col min="8964" max="8964" width="5.1640625" style="1" customWidth="1"/>
    <col min="8965" max="8965" width="7" style="1" customWidth="1"/>
    <col min="8966" max="8966" width="8" style="1" customWidth="1"/>
    <col min="8967" max="8967" width="8.6640625" style="1"/>
    <col min="8968" max="8968" width="9.6640625" style="1" customWidth="1"/>
    <col min="8969" max="9216" width="8.6640625" style="1"/>
    <col min="9217" max="9217" width="4.6640625" style="1" customWidth="1"/>
    <col min="9218" max="9218" width="15.6640625" style="1" customWidth="1"/>
    <col min="9219" max="9219" width="22" style="1" customWidth="1"/>
    <col min="9220" max="9220" width="5.1640625" style="1" customWidth="1"/>
    <col min="9221" max="9221" width="7" style="1" customWidth="1"/>
    <col min="9222" max="9222" width="8" style="1" customWidth="1"/>
    <col min="9223" max="9223" width="8.6640625" style="1"/>
    <col min="9224" max="9224" width="9.6640625" style="1" customWidth="1"/>
    <col min="9225" max="9472" width="8.6640625" style="1"/>
    <col min="9473" max="9473" width="4.6640625" style="1" customWidth="1"/>
    <col min="9474" max="9474" width="15.6640625" style="1" customWidth="1"/>
    <col min="9475" max="9475" width="22" style="1" customWidth="1"/>
    <col min="9476" max="9476" width="5.1640625" style="1" customWidth="1"/>
    <col min="9477" max="9477" width="7" style="1" customWidth="1"/>
    <col min="9478" max="9478" width="8" style="1" customWidth="1"/>
    <col min="9479" max="9479" width="8.6640625" style="1"/>
    <col min="9480" max="9480" width="9.6640625" style="1" customWidth="1"/>
    <col min="9481" max="9728" width="8.6640625" style="1"/>
    <col min="9729" max="9729" width="4.6640625" style="1" customWidth="1"/>
    <col min="9730" max="9730" width="15.6640625" style="1" customWidth="1"/>
    <col min="9731" max="9731" width="22" style="1" customWidth="1"/>
    <col min="9732" max="9732" width="5.1640625" style="1" customWidth="1"/>
    <col min="9733" max="9733" width="7" style="1" customWidth="1"/>
    <col min="9734" max="9734" width="8" style="1" customWidth="1"/>
    <col min="9735" max="9735" width="8.6640625" style="1"/>
    <col min="9736" max="9736" width="9.6640625" style="1" customWidth="1"/>
    <col min="9737" max="9984" width="8.6640625" style="1"/>
    <col min="9985" max="9985" width="4.6640625" style="1" customWidth="1"/>
    <col min="9986" max="9986" width="15.6640625" style="1" customWidth="1"/>
    <col min="9987" max="9987" width="22" style="1" customWidth="1"/>
    <col min="9988" max="9988" width="5.1640625" style="1" customWidth="1"/>
    <col min="9989" max="9989" width="7" style="1" customWidth="1"/>
    <col min="9990" max="9990" width="8" style="1" customWidth="1"/>
    <col min="9991" max="9991" width="8.6640625" style="1"/>
    <col min="9992" max="9992" width="9.6640625" style="1" customWidth="1"/>
    <col min="9993" max="10240" width="8.6640625" style="1"/>
    <col min="10241" max="10241" width="4.6640625" style="1" customWidth="1"/>
    <col min="10242" max="10242" width="15.6640625" style="1" customWidth="1"/>
    <col min="10243" max="10243" width="22" style="1" customWidth="1"/>
    <col min="10244" max="10244" width="5.1640625" style="1" customWidth="1"/>
    <col min="10245" max="10245" width="7" style="1" customWidth="1"/>
    <col min="10246" max="10246" width="8" style="1" customWidth="1"/>
    <col min="10247" max="10247" width="8.6640625" style="1"/>
    <col min="10248" max="10248" width="9.6640625" style="1" customWidth="1"/>
    <col min="10249" max="10496" width="8.6640625" style="1"/>
    <col min="10497" max="10497" width="4.6640625" style="1" customWidth="1"/>
    <col min="10498" max="10498" width="15.6640625" style="1" customWidth="1"/>
    <col min="10499" max="10499" width="22" style="1" customWidth="1"/>
    <col min="10500" max="10500" width="5.1640625" style="1" customWidth="1"/>
    <col min="10501" max="10501" width="7" style="1" customWidth="1"/>
    <col min="10502" max="10502" width="8" style="1" customWidth="1"/>
    <col min="10503" max="10503" width="8.6640625" style="1"/>
    <col min="10504" max="10504" width="9.6640625" style="1" customWidth="1"/>
    <col min="10505" max="10752" width="8.6640625" style="1"/>
    <col min="10753" max="10753" width="4.6640625" style="1" customWidth="1"/>
    <col min="10754" max="10754" width="15.6640625" style="1" customWidth="1"/>
    <col min="10755" max="10755" width="22" style="1" customWidth="1"/>
    <col min="10756" max="10756" width="5.1640625" style="1" customWidth="1"/>
    <col min="10757" max="10757" width="7" style="1" customWidth="1"/>
    <col min="10758" max="10758" width="8" style="1" customWidth="1"/>
    <col min="10759" max="10759" width="8.6640625" style="1"/>
    <col min="10760" max="10760" width="9.6640625" style="1" customWidth="1"/>
    <col min="10761" max="11008" width="8.6640625" style="1"/>
    <col min="11009" max="11009" width="4.6640625" style="1" customWidth="1"/>
    <col min="11010" max="11010" width="15.6640625" style="1" customWidth="1"/>
    <col min="11011" max="11011" width="22" style="1" customWidth="1"/>
    <col min="11012" max="11012" width="5.1640625" style="1" customWidth="1"/>
    <col min="11013" max="11013" width="7" style="1" customWidth="1"/>
    <col min="11014" max="11014" width="8" style="1" customWidth="1"/>
    <col min="11015" max="11015" width="8.6640625" style="1"/>
    <col min="11016" max="11016" width="9.6640625" style="1" customWidth="1"/>
    <col min="11017" max="11264" width="8.6640625" style="1"/>
    <col min="11265" max="11265" width="4.6640625" style="1" customWidth="1"/>
    <col min="11266" max="11266" width="15.6640625" style="1" customWidth="1"/>
    <col min="11267" max="11267" width="22" style="1" customWidth="1"/>
    <col min="11268" max="11268" width="5.1640625" style="1" customWidth="1"/>
    <col min="11269" max="11269" width="7" style="1" customWidth="1"/>
    <col min="11270" max="11270" width="8" style="1" customWidth="1"/>
    <col min="11271" max="11271" width="8.6640625" style="1"/>
    <col min="11272" max="11272" width="9.6640625" style="1" customWidth="1"/>
    <col min="11273" max="11520" width="8.6640625" style="1"/>
    <col min="11521" max="11521" width="4.6640625" style="1" customWidth="1"/>
    <col min="11522" max="11522" width="15.6640625" style="1" customWidth="1"/>
    <col min="11523" max="11523" width="22" style="1" customWidth="1"/>
    <col min="11524" max="11524" width="5.1640625" style="1" customWidth="1"/>
    <col min="11525" max="11525" width="7" style="1" customWidth="1"/>
    <col min="11526" max="11526" width="8" style="1" customWidth="1"/>
    <col min="11527" max="11527" width="8.6640625" style="1"/>
    <col min="11528" max="11528" width="9.6640625" style="1" customWidth="1"/>
    <col min="11529" max="11776" width="8.6640625" style="1"/>
    <col min="11777" max="11777" width="4.6640625" style="1" customWidth="1"/>
    <col min="11778" max="11778" width="15.6640625" style="1" customWidth="1"/>
    <col min="11779" max="11779" width="22" style="1" customWidth="1"/>
    <col min="11780" max="11780" width="5.1640625" style="1" customWidth="1"/>
    <col min="11781" max="11781" width="7" style="1" customWidth="1"/>
    <col min="11782" max="11782" width="8" style="1" customWidth="1"/>
    <col min="11783" max="11783" width="8.6640625" style="1"/>
    <col min="11784" max="11784" width="9.6640625" style="1" customWidth="1"/>
    <col min="11785" max="12032" width="8.6640625" style="1"/>
    <col min="12033" max="12033" width="4.6640625" style="1" customWidth="1"/>
    <col min="12034" max="12034" width="15.6640625" style="1" customWidth="1"/>
    <col min="12035" max="12035" width="22" style="1" customWidth="1"/>
    <col min="12036" max="12036" width="5.1640625" style="1" customWidth="1"/>
    <col min="12037" max="12037" width="7" style="1" customWidth="1"/>
    <col min="12038" max="12038" width="8" style="1" customWidth="1"/>
    <col min="12039" max="12039" width="8.6640625" style="1"/>
    <col min="12040" max="12040" width="9.6640625" style="1" customWidth="1"/>
    <col min="12041" max="12288" width="8.6640625" style="1"/>
    <col min="12289" max="12289" width="4.6640625" style="1" customWidth="1"/>
    <col min="12290" max="12290" width="15.6640625" style="1" customWidth="1"/>
    <col min="12291" max="12291" width="22" style="1" customWidth="1"/>
    <col min="12292" max="12292" width="5.1640625" style="1" customWidth="1"/>
    <col min="12293" max="12293" width="7" style="1" customWidth="1"/>
    <col min="12294" max="12294" width="8" style="1" customWidth="1"/>
    <col min="12295" max="12295" width="8.6640625" style="1"/>
    <col min="12296" max="12296" width="9.6640625" style="1" customWidth="1"/>
    <col min="12297" max="12544" width="8.6640625" style="1"/>
    <col min="12545" max="12545" width="4.6640625" style="1" customWidth="1"/>
    <col min="12546" max="12546" width="15.6640625" style="1" customWidth="1"/>
    <col min="12547" max="12547" width="22" style="1" customWidth="1"/>
    <col min="12548" max="12548" width="5.1640625" style="1" customWidth="1"/>
    <col min="12549" max="12549" width="7" style="1" customWidth="1"/>
    <col min="12550" max="12550" width="8" style="1" customWidth="1"/>
    <col min="12551" max="12551" width="8.6640625" style="1"/>
    <col min="12552" max="12552" width="9.6640625" style="1" customWidth="1"/>
    <col min="12553" max="12800" width="8.6640625" style="1"/>
    <col min="12801" max="12801" width="4.6640625" style="1" customWidth="1"/>
    <col min="12802" max="12802" width="15.6640625" style="1" customWidth="1"/>
    <col min="12803" max="12803" width="22" style="1" customWidth="1"/>
    <col min="12804" max="12804" width="5.1640625" style="1" customWidth="1"/>
    <col min="12805" max="12805" width="7" style="1" customWidth="1"/>
    <col min="12806" max="12806" width="8" style="1" customWidth="1"/>
    <col min="12807" max="12807" width="8.6640625" style="1"/>
    <col min="12808" max="12808" width="9.6640625" style="1" customWidth="1"/>
    <col min="12809" max="13056" width="8.6640625" style="1"/>
    <col min="13057" max="13057" width="4.6640625" style="1" customWidth="1"/>
    <col min="13058" max="13058" width="15.6640625" style="1" customWidth="1"/>
    <col min="13059" max="13059" width="22" style="1" customWidth="1"/>
    <col min="13060" max="13060" width="5.1640625" style="1" customWidth="1"/>
    <col min="13061" max="13061" width="7" style="1" customWidth="1"/>
    <col min="13062" max="13062" width="8" style="1" customWidth="1"/>
    <col min="13063" max="13063" width="8.6640625" style="1"/>
    <col min="13064" max="13064" width="9.6640625" style="1" customWidth="1"/>
    <col min="13065" max="13312" width="8.6640625" style="1"/>
    <col min="13313" max="13313" width="4.6640625" style="1" customWidth="1"/>
    <col min="13314" max="13314" width="15.6640625" style="1" customWidth="1"/>
    <col min="13315" max="13315" width="22" style="1" customWidth="1"/>
    <col min="13316" max="13316" width="5.1640625" style="1" customWidth="1"/>
    <col min="13317" max="13317" width="7" style="1" customWidth="1"/>
    <col min="13318" max="13318" width="8" style="1" customWidth="1"/>
    <col min="13319" max="13319" width="8.6640625" style="1"/>
    <col min="13320" max="13320" width="9.6640625" style="1" customWidth="1"/>
    <col min="13321" max="13568" width="8.6640625" style="1"/>
    <col min="13569" max="13569" width="4.6640625" style="1" customWidth="1"/>
    <col min="13570" max="13570" width="15.6640625" style="1" customWidth="1"/>
    <col min="13571" max="13571" width="22" style="1" customWidth="1"/>
    <col min="13572" max="13572" width="5.1640625" style="1" customWidth="1"/>
    <col min="13573" max="13573" width="7" style="1" customWidth="1"/>
    <col min="13574" max="13574" width="8" style="1" customWidth="1"/>
    <col min="13575" max="13575" width="8.6640625" style="1"/>
    <col min="13576" max="13576" width="9.6640625" style="1" customWidth="1"/>
    <col min="13577" max="13824" width="8.6640625" style="1"/>
    <col min="13825" max="13825" width="4.6640625" style="1" customWidth="1"/>
    <col min="13826" max="13826" width="15.6640625" style="1" customWidth="1"/>
    <col min="13827" max="13827" width="22" style="1" customWidth="1"/>
    <col min="13828" max="13828" width="5.1640625" style="1" customWidth="1"/>
    <col min="13829" max="13829" width="7" style="1" customWidth="1"/>
    <col min="13830" max="13830" width="8" style="1" customWidth="1"/>
    <col min="13831" max="13831" width="8.6640625" style="1"/>
    <col min="13832" max="13832" width="9.6640625" style="1" customWidth="1"/>
    <col min="13833" max="14080" width="8.6640625" style="1"/>
    <col min="14081" max="14081" width="4.6640625" style="1" customWidth="1"/>
    <col min="14082" max="14082" width="15.6640625" style="1" customWidth="1"/>
    <col min="14083" max="14083" width="22" style="1" customWidth="1"/>
    <col min="14084" max="14084" width="5.1640625" style="1" customWidth="1"/>
    <col min="14085" max="14085" width="7" style="1" customWidth="1"/>
    <col min="14086" max="14086" width="8" style="1" customWidth="1"/>
    <col min="14087" max="14087" width="8.6640625" style="1"/>
    <col min="14088" max="14088" width="9.6640625" style="1" customWidth="1"/>
    <col min="14089" max="14336" width="8.6640625" style="1"/>
    <col min="14337" max="14337" width="4.6640625" style="1" customWidth="1"/>
    <col min="14338" max="14338" width="15.6640625" style="1" customWidth="1"/>
    <col min="14339" max="14339" width="22" style="1" customWidth="1"/>
    <col min="14340" max="14340" width="5.1640625" style="1" customWidth="1"/>
    <col min="14341" max="14341" width="7" style="1" customWidth="1"/>
    <col min="14342" max="14342" width="8" style="1" customWidth="1"/>
    <col min="14343" max="14343" width="8.6640625" style="1"/>
    <col min="14344" max="14344" width="9.6640625" style="1" customWidth="1"/>
    <col min="14345" max="14592" width="8.6640625" style="1"/>
    <col min="14593" max="14593" width="4.6640625" style="1" customWidth="1"/>
    <col min="14594" max="14594" width="15.6640625" style="1" customWidth="1"/>
    <col min="14595" max="14595" width="22" style="1" customWidth="1"/>
    <col min="14596" max="14596" width="5.1640625" style="1" customWidth="1"/>
    <col min="14597" max="14597" width="7" style="1" customWidth="1"/>
    <col min="14598" max="14598" width="8" style="1" customWidth="1"/>
    <col min="14599" max="14599" width="8.6640625" style="1"/>
    <col min="14600" max="14600" width="9.6640625" style="1" customWidth="1"/>
    <col min="14601" max="14848" width="8.6640625" style="1"/>
    <col min="14849" max="14849" width="4.6640625" style="1" customWidth="1"/>
    <col min="14850" max="14850" width="15.6640625" style="1" customWidth="1"/>
    <col min="14851" max="14851" width="22" style="1" customWidth="1"/>
    <col min="14852" max="14852" width="5.1640625" style="1" customWidth="1"/>
    <col min="14853" max="14853" width="7" style="1" customWidth="1"/>
    <col min="14854" max="14854" width="8" style="1" customWidth="1"/>
    <col min="14855" max="14855" width="8.6640625" style="1"/>
    <col min="14856" max="14856" width="9.6640625" style="1" customWidth="1"/>
    <col min="14857" max="15104" width="8.6640625" style="1"/>
    <col min="15105" max="15105" width="4.6640625" style="1" customWidth="1"/>
    <col min="15106" max="15106" width="15.6640625" style="1" customWidth="1"/>
    <col min="15107" max="15107" width="22" style="1" customWidth="1"/>
    <col min="15108" max="15108" width="5.1640625" style="1" customWidth="1"/>
    <col min="15109" max="15109" width="7" style="1" customWidth="1"/>
    <col min="15110" max="15110" width="8" style="1" customWidth="1"/>
    <col min="15111" max="15111" width="8.6640625" style="1"/>
    <col min="15112" max="15112" width="9.6640625" style="1" customWidth="1"/>
    <col min="15113" max="15360" width="8.6640625" style="1"/>
    <col min="15361" max="15361" width="4.6640625" style="1" customWidth="1"/>
    <col min="15362" max="15362" width="15.6640625" style="1" customWidth="1"/>
    <col min="15363" max="15363" width="22" style="1" customWidth="1"/>
    <col min="15364" max="15364" width="5.1640625" style="1" customWidth="1"/>
    <col min="15365" max="15365" width="7" style="1" customWidth="1"/>
    <col min="15366" max="15366" width="8" style="1" customWidth="1"/>
    <col min="15367" max="15367" width="8.6640625" style="1"/>
    <col min="15368" max="15368" width="9.6640625" style="1" customWidth="1"/>
    <col min="15369" max="15616" width="8.6640625" style="1"/>
    <col min="15617" max="15617" width="4.6640625" style="1" customWidth="1"/>
    <col min="15618" max="15618" width="15.6640625" style="1" customWidth="1"/>
    <col min="15619" max="15619" width="22" style="1" customWidth="1"/>
    <col min="15620" max="15620" width="5.1640625" style="1" customWidth="1"/>
    <col min="15621" max="15621" width="7" style="1" customWidth="1"/>
    <col min="15622" max="15622" width="8" style="1" customWidth="1"/>
    <col min="15623" max="15623" width="8.6640625" style="1"/>
    <col min="15624" max="15624" width="9.6640625" style="1" customWidth="1"/>
    <col min="15625" max="15872" width="8.6640625" style="1"/>
    <col min="15873" max="15873" width="4.6640625" style="1" customWidth="1"/>
    <col min="15874" max="15874" width="15.6640625" style="1" customWidth="1"/>
    <col min="15875" max="15875" width="22" style="1" customWidth="1"/>
    <col min="15876" max="15876" width="5.1640625" style="1" customWidth="1"/>
    <col min="15877" max="15877" width="7" style="1" customWidth="1"/>
    <col min="15878" max="15878" width="8" style="1" customWidth="1"/>
    <col min="15879" max="15879" width="8.6640625" style="1"/>
    <col min="15880" max="15880" width="9.6640625" style="1" customWidth="1"/>
    <col min="15881" max="16128" width="8.6640625" style="1"/>
    <col min="16129" max="16129" width="4.6640625" style="1" customWidth="1"/>
    <col min="16130" max="16130" width="15.6640625" style="1" customWidth="1"/>
    <col min="16131" max="16131" width="22" style="1" customWidth="1"/>
    <col min="16132" max="16132" width="5.1640625" style="1" customWidth="1"/>
    <col min="16133" max="16133" width="7" style="1" customWidth="1"/>
    <col min="16134" max="16134" width="8" style="1" customWidth="1"/>
    <col min="16135" max="16135" width="8.6640625" style="1"/>
    <col min="16136" max="16136" width="9.6640625" style="1" customWidth="1"/>
    <col min="16137" max="16384" width="8.6640625" style="1"/>
  </cols>
  <sheetData>
    <row r="1" spans="1:8" ht="20" customHeight="1">
      <c r="A1" s="183" t="s">
        <v>74</v>
      </c>
      <c r="B1" s="184"/>
      <c r="C1" s="184"/>
      <c r="D1" s="184"/>
      <c r="E1" s="184"/>
      <c r="F1" s="184"/>
      <c r="G1" s="184"/>
      <c r="H1" s="184"/>
    </row>
    <row r="2" spans="1:8" ht="20" customHeight="1">
      <c r="A2" s="185" t="s">
        <v>75</v>
      </c>
      <c r="B2" s="185"/>
      <c r="C2" s="185"/>
      <c r="D2" s="185"/>
      <c r="E2" s="185"/>
      <c r="F2" s="185"/>
      <c r="G2" s="185"/>
      <c r="H2" s="185"/>
    </row>
    <row r="3" spans="1:8" ht="20" customHeight="1">
      <c r="A3" s="190" t="s">
        <v>76</v>
      </c>
      <c r="B3" s="190"/>
      <c r="C3" s="190" t="s">
        <v>332</v>
      </c>
      <c r="D3" s="190"/>
      <c r="E3" s="190"/>
      <c r="F3" s="190"/>
      <c r="G3" s="71"/>
      <c r="H3" s="71"/>
    </row>
    <row r="4" spans="1:8" ht="20" customHeight="1">
      <c r="A4" s="190" t="s">
        <v>295</v>
      </c>
      <c r="B4" s="190"/>
      <c r="C4" s="190" t="s">
        <v>296</v>
      </c>
      <c r="D4" s="190"/>
      <c r="E4" s="190"/>
      <c r="F4" s="190"/>
      <c r="G4" s="71"/>
      <c r="H4" s="71"/>
    </row>
    <row r="5" spans="1:8" ht="20" customHeight="1">
      <c r="A5" s="190" t="s">
        <v>333</v>
      </c>
      <c r="B5" s="190"/>
      <c r="C5" s="190" t="s">
        <v>334</v>
      </c>
      <c r="D5" s="190"/>
      <c r="E5" s="190"/>
      <c r="F5" s="190"/>
      <c r="G5" s="190" t="s">
        <v>335</v>
      </c>
      <c r="H5" s="190"/>
    </row>
    <row r="6" spans="1:8" ht="20" customHeight="1">
      <c r="A6" s="83" t="s">
        <v>83</v>
      </c>
      <c r="B6" s="83" t="s">
        <v>84</v>
      </c>
      <c r="C6" s="83" t="s">
        <v>85</v>
      </c>
      <c r="D6" s="83" t="s">
        <v>86</v>
      </c>
      <c r="E6" s="83" t="s">
        <v>87</v>
      </c>
      <c r="F6" s="83" t="s">
        <v>88</v>
      </c>
      <c r="G6" s="83" t="s">
        <v>89</v>
      </c>
      <c r="H6" s="83" t="s">
        <v>12</v>
      </c>
    </row>
    <row r="7" spans="1:8" ht="20" customHeight="1">
      <c r="A7" s="83">
        <v>1</v>
      </c>
      <c r="B7" s="87" t="s">
        <v>124</v>
      </c>
      <c r="C7" s="20" t="s">
        <v>336</v>
      </c>
      <c r="D7" s="20" t="s">
        <v>95</v>
      </c>
      <c r="E7" s="20">
        <v>65</v>
      </c>
      <c r="F7" s="20">
        <v>15</v>
      </c>
      <c r="G7" s="83">
        <f>E7*F7</f>
        <v>975</v>
      </c>
      <c r="H7" s="9" t="s">
        <v>337</v>
      </c>
    </row>
    <row r="8" spans="1:8" ht="20" customHeight="1">
      <c r="A8" s="83">
        <v>2</v>
      </c>
      <c r="B8" s="88" t="s">
        <v>338</v>
      </c>
      <c r="C8" s="89" t="s">
        <v>339</v>
      </c>
      <c r="D8" s="88" t="s">
        <v>95</v>
      </c>
      <c r="E8" s="93">
        <v>53</v>
      </c>
      <c r="F8" s="93">
        <v>3</v>
      </c>
      <c r="G8" s="83">
        <f>E8*F8</f>
        <v>159</v>
      </c>
      <c r="H8" s="9" t="s">
        <v>134</v>
      </c>
    </row>
    <row r="9" spans="1:8" ht="20" customHeight="1">
      <c r="A9" s="83">
        <v>3</v>
      </c>
      <c r="B9" s="90" t="s">
        <v>226</v>
      </c>
      <c r="C9" s="20" t="s">
        <v>340</v>
      </c>
      <c r="D9" s="20" t="s">
        <v>147</v>
      </c>
      <c r="E9" s="20">
        <v>10</v>
      </c>
      <c r="F9" s="91">
        <v>3</v>
      </c>
      <c r="G9" s="83">
        <f>E9*F9</f>
        <v>30</v>
      </c>
      <c r="H9" s="9" t="s">
        <v>341</v>
      </c>
    </row>
    <row r="10" spans="1:8" ht="20" customHeight="1">
      <c r="A10" s="90">
        <v>4</v>
      </c>
      <c r="B10" s="90" t="s">
        <v>229</v>
      </c>
      <c r="C10" s="91" t="s">
        <v>342</v>
      </c>
      <c r="D10" s="91" t="s">
        <v>147</v>
      </c>
      <c r="E10" s="91">
        <v>30</v>
      </c>
      <c r="F10" s="91">
        <v>10</v>
      </c>
      <c r="G10" s="83">
        <f>E10*F10</f>
        <v>300</v>
      </c>
      <c r="H10" s="5" t="s">
        <v>130</v>
      </c>
    </row>
    <row r="11" spans="1:8" ht="20" customHeight="1">
      <c r="A11" s="191" t="s">
        <v>173</v>
      </c>
      <c r="B11" s="191"/>
      <c r="C11" s="192"/>
      <c r="D11" s="192"/>
      <c r="E11" s="192"/>
      <c r="F11" s="192"/>
      <c r="G11" s="91">
        <f>SUM(G7:G10)</f>
        <v>1464</v>
      </c>
      <c r="H11" s="94"/>
    </row>
    <row r="12" spans="1:8" ht="20" customHeight="1">
      <c r="A12" s="186" t="s">
        <v>174</v>
      </c>
      <c r="B12" s="186"/>
      <c r="C12" s="186"/>
      <c r="D12" s="186"/>
      <c r="E12" s="186"/>
      <c r="F12" s="186"/>
      <c r="G12" s="186"/>
      <c r="H12" s="186"/>
    </row>
    <row r="13" spans="1:8" ht="20" customHeight="1">
      <c r="A13" s="186" t="s">
        <v>175</v>
      </c>
      <c r="B13" s="186"/>
      <c r="C13" s="186"/>
      <c r="D13" s="186"/>
      <c r="E13" s="186"/>
      <c r="F13" s="186"/>
      <c r="G13" s="186"/>
      <c r="H13" s="186"/>
    </row>
    <row r="14" spans="1:8" ht="20" customHeight="1">
      <c r="A14" s="190" t="s">
        <v>176</v>
      </c>
      <c r="B14" s="190"/>
      <c r="C14" s="92"/>
      <c r="D14" s="190" t="s">
        <v>177</v>
      </c>
      <c r="E14" s="190"/>
      <c r="F14" s="190"/>
      <c r="G14" s="190"/>
      <c r="H14" s="190"/>
    </row>
    <row r="15" spans="1:8" ht="20" customHeight="1">
      <c r="A15" s="190" t="s">
        <v>178</v>
      </c>
      <c r="B15" s="190"/>
      <c r="C15" s="92"/>
      <c r="D15" s="190" t="s">
        <v>178</v>
      </c>
      <c r="E15" s="190"/>
      <c r="F15" s="190"/>
      <c r="G15" s="190"/>
      <c r="H15" s="190"/>
    </row>
    <row r="16" spans="1:8" ht="20" customHeight="1">
      <c r="A16" s="190" t="s">
        <v>179</v>
      </c>
      <c r="B16" s="190"/>
      <c r="C16" s="92"/>
      <c r="D16" s="190" t="s">
        <v>179</v>
      </c>
      <c r="E16" s="190"/>
      <c r="F16" s="190"/>
      <c r="G16" s="190"/>
      <c r="H16" s="190"/>
    </row>
  </sheetData>
  <mergeCells count="19">
    <mergeCell ref="A16:B16"/>
    <mergeCell ref="D16:H16"/>
    <mergeCell ref="A12:H12"/>
    <mergeCell ref="A13:H13"/>
    <mergeCell ref="A14:B14"/>
    <mergeCell ref="D14:H14"/>
    <mergeCell ref="A15:B15"/>
    <mergeCell ref="D15:H15"/>
    <mergeCell ref="A5:B5"/>
    <mergeCell ref="C5:F5"/>
    <mergeCell ref="G5:H5"/>
    <mergeCell ref="A11:B11"/>
    <mergeCell ref="C11:F11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8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6"/>
  <sheetViews>
    <sheetView workbookViewId="0">
      <selection activeCell="A5" sqref="A5:B5"/>
    </sheetView>
  </sheetViews>
  <sheetFormatPr baseColWidth="10" defaultColWidth="8.6640625" defaultRowHeight="14"/>
  <cols>
    <col min="1" max="1" width="4.6640625" style="1" customWidth="1"/>
    <col min="2" max="2" width="15.6640625" style="1" customWidth="1"/>
    <col min="3" max="3" width="17.6640625" style="1" customWidth="1"/>
    <col min="4" max="4" width="5.1640625" style="1" customWidth="1"/>
    <col min="5" max="5" width="7" style="1" customWidth="1"/>
    <col min="6" max="6" width="8" style="1" customWidth="1"/>
    <col min="7" max="7" width="8.6640625" style="1"/>
    <col min="8" max="8" width="16.6640625" style="1" customWidth="1"/>
    <col min="9" max="256" width="8.6640625" style="1"/>
    <col min="257" max="257" width="4.6640625" style="1" customWidth="1"/>
    <col min="258" max="258" width="15.6640625" style="1" customWidth="1"/>
    <col min="259" max="259" width="22" style="1" customWidth="1"/>
    <col min="260" max="260" width="5.1640625" style="1" customWidth="1"/>
    <col min="261" max="261" width="7" style="1" customWidth="1"/>
    <col min="262" max="262" width="8" style="1" customWidth="1"/>
    <col min="263" max="263" width="8.6640625" style="1"/>
    <col min="264" max="264" width="9.6640625" style="1" customWidth="1"/>
    <col min="265" max="512" width="8.6640625" style="1"/>
    <col min="513" max="513" width="4.6640625" style="1" customWidth="1"/>
    <col min="514" max="514" width="15.6640625" style="1" customWidth="1"/>
    <col min="515" max="515" width="22" style="1" customWidth="1"/>
    <col min="516" max="516" width="5.1640625" style="1" customWidth="1"/>
    <col min="517" max="517" width="7" style="1" customWidth="1"/>
    <col min="518" max="518" width="8" style="1" customWidth="1"/>
    <col min="519" max="519" width="8.6640625" style="1"/>
    <col min="520" max="520" width="9.6640625" style="1" customWidth="1"/>
    <col min="521" max="768" width="8.6640625" style="1"/>
    <col min="769" max="769" width="4.6640625" style="1" customWidth="1"/>
    <col min="770" max="770" width="15.6640625" style="1" customWidth="1"/>
    <col min="771" max="771" width="22" style="1" customWidth="1"/>
    <col min="772" max="772" width="5.1640625" style="1" customWidth="1"/>
    <col min="773" max="773" width="7" style="1" customWidth="1"/>
    <col min="774" max="774" width="8" style="1" customWidth="1"/>
    <col min="775" max="775" width="8.6640625" style="1"/>
    <col min="776" max="776" width="9.6640625" style="1" customWidth="1"/>
    <col min="777" max="1024" width="8.6640625" style="1"/>
    <col min="1025" max="1025" width="4.6640625" style="1" customWidth="1"/>
    <col min="1026" max="1026" width="15.6640625" style="1" customWidth="1"/>
    <col min="1027" max="1027" width="22" style="1" customWidth="1"/>
    <col min="1028" max="1028" width="5.1640625" style="1" customWidth="1"/>
    <col min="1029" max="1029" width="7" style="1" customWidth="1"/>
    <col min="1030" max="1030" width="8" style="1" customWidth="1"/>
    <col min="1031" max="1031" width="8.6640625" style="1"/>
    <col min="1032" max="1032" width="9.6640625" style="1" customWidth="1"/>
    <col min="1033" max="1280" width="8.6640625" style="1"/>
    <col min="1281" max="1281" width="4.6640625" style="1" customWidth="1"/>
    <col min="1282" max="1282" width="15.6640625" style="1" customWidth="1"/>
    <col min="1283" max="1283" width="22" style="1" customWidth="1"/>
    <col min="1284" max="1284" width="5.1640625" style="1" customWidth="1"/>
    <col min="1285" max="1285" width="7" style="1" customWidth="1"/>
    <col min="1286" max="1286" width="8" style="1" customWidth="1"/>
    <col min="1287" max="1287" width="8.6640625" style="1"/>
    <col min="1288" max="1288" width="9.6640625" style="1" customWidth="1"/>
    <col min="1289" max="1536" width="8.6640625" style="1"/>
    <col min="1537" max="1537" width="4.6640625" style="1" customWidth="1"/>
    <col min="1538" max="1538" width="15.6640625" style="1" customWidth="1"/>
    <col min="1539" max="1539" width="22" style="1" customWidth="1"/>
    <col min="1540" max="1540" width="5.1640625" style="1" customWidth="1"/>
    <col min="1541" max="1541" width="7" style="1" customWidth="1"/>
    <col min="1542" max="1542" width="8" style="1" customWidth="1"/>
    <col min="1543" max="1543" width="8.6640625" style="1"/>
    <col min="1544" max="1544" width="9.6640625" style="1" customWidth="1"/>
    <col min="1545" max="1792" width="8.6640625" style="1"/>
    <col min="1793" max="1793" width="4.6640625" style="1" customWidth="1"/>
    <col min="1794" max="1794" width="15.6640625" style="1" customWidth="1"/>
    <col min="1795" max="1795" width="22" style="1" customWidth="1"/>
    <col min="1796" max="1796" width="5.1640625" style="1" customWidth="1"/>
    <col min="1797" max="1797" width="7" style="1" customWidth="1"/>
    <col min="1798" max="1798" width="8" style="1" customWidth="1"/>
    <col min="1799" max="1799" width="8.6640625" style="1"/>
    <col min="1800" max="1800" width="9.6640625" style="1" customWidth="1"/>
    <col min="1801" max="2048" width="8.6640625" style="1"/>
    <col min="2049" max="2049" width="4.6640625" style="1" customWidth="1"/>
    <col min="2050" max="2050" width="15.6640625" style="1" customWidth="1"/>
    <col min="2051" max="2051" width="22" style="1" customWidth="1"/>
    <col min="2052" max="2052" width="5.1640625" style="1" customWidth="1"/>
    <col min="2053" max="2053" width="7" style="1" customWidth="1"/>
    <col min="2054" max="2054" width="8" style="1" customWidth="1"/>
    <col min="2055" max="2055" width="8.6640625" style="1"/>
    <col min="2056" max="2056" width="9.6640625" style="1" customWidth="1"/>
    <col min="2057" max="2304" width="8.6640625" style="1"/>
    <col min="2305" max="2305" width="4.6640625" style="1" customWidth="1"/>
    <col min="2306" max="2306" width="15.6640625" style="1" customWidth="1"/>
    <col min="2307" max="2307" width="22" style="1" customWidth="1"/>
    <col min="2308" max="2308" width="5.1640625" style="1" customWidth="1"/>
    <col min="2309" max="2309" width="7" style="1" customWidth="1"/>
    <col min="2310" max="2310" width="8" style="1" customWidth="1"/>
    <col min="2311" max="2311" width="8.6640625" style="1"/>
    <col min="2312" max="2312" width="9.6640625" style="1" customWidth="1"/>
    <col min="2313" max="2560" width="8.6640625" style="1"/>
    <col min="2561" max="2561" width="4.6640625" style="1" customWidth="1"/>
    <col min="2562" max="2562" width="15.6640625" style="1" customWidth="1"/>
    <col min="2563" max="2563" width="22" style="1" customWidth="1"/>
    <col min="2564" max="2564" width="5.1640625" style="1" customWidth="1"/>
    <col min="2565" max="2565" width="7" style="1" customWidth="1"/>
    <col min="2566" max="2566" width="8" style="1" customWidth="1"/>
    <col min="2567" max="2567" width="8.6640625" style="1"/>
    <col min="2568" max="2568" width="9.6640625" style="1" customWidth="1"/>
    <col min="2569" max="2816" width="8.6640625" style="1"/>
    <col min="2817" max="2817" width="4.6640625" style="1" customWidth="1"/>
    <col min="2818" max="2818" width="15.6640625" style="1" customWidth="1"/>
    <col min="2819" max="2819" width="22" style="1" customWidth="1"/>
    <col min="2820" max="2820" width="5.1640625" style="1" customWidth="1"/>
    <col min="2821" max="2821" width="7" style="1" customWidth="1"/>
    <col min="2822" max="2822" width="8" style="1" customWidth="1"/>
    <col min="2823" max="2823" width="8.6640625" style="1"/>
    <col min="2824" max="2824" width="9.6640625" style="1" customWidth="1"/>
    <col min="2825" max="3072" width="8.6640625" style="1"/>
    <col min="3073" max="3073" width="4.6640625" style="1" customWidth="1"/>
    <col min="3074" max="3074" width="15.6640625" style="1" customWidth="1"/>
    <col min="3075" max="3075" width="22" style="1" customWidth="1"/>
    <col min="3076" max="3076" width="5.1640625" style="1" customWidth="1"/>
    <col min="3077" max="3077" width="7" style="1" customWidth="1"/>
    <col min="3078" max="3078" width="8" style="1" customWidth="1"/>
    <col min="3079" max="3079" width="8.6640625" style="1"/>
    <col min="3080" max="3080" width="9.6640625" style="1" customWidth="1"/>
    <col min="3081" max="3328" width="8.6640625" style="1"/>
    <col min="3329" max="3329" width="4.6640625" style="1" customWidth="1"/>
    <col min="3330" max="3330" width="15.6640625" style="1" customWidth="1"/>
    <col min="3331" max="3331" width="22" style="1" customWidth="1"/>
    <col min="3332" max="3332" width="5.1640625" style="1" customWidth="1"/>
    <col min="3333" max="3333" width="7" style="1" customWidth="1"/>
    <col min="3334" max="3334" width="8" style="1" customWidth="1"/>
    <col min="3335" max="3335" width="8.6640625" style="1"/>
    <col min="3336" max="3336" width="9.6640625" style="1" customWidth="1"/>
    <col min="3337" max="3584" width="8.6640625" style="1"/>
    <col min="3585" max="3585" width="4.6640625" style="1" customWidth="1"/>
    <col min="3586" max="3586" width="15.6640625" style="1" customWidth="1"/>
    <col min="3587" max="3587" width="22" style="1" customWidth="1"/>
    <col min="3588" max="3588" width="5.1640625" style="1" customWidth="1"/>
    <col min="3589" max="3589" width="7" style="1" customWidth="1"/>
    <col min="3590" max="3590" width="8" style="1" customWidth="1"/>
    <col min="3591" max="3591" width="8.6640625" style="1"/>
    <col min="3592" max="3592" width="9.6640625" style="1" customWidth="1"/>
    <col min="3593" max="3840" width="8.6640625" style="1"/>
    <col min="3841" max="3841" width="4.6640625" style="1" customWidth="1"/>
    <col min="3842" max="3842" width="15.6640625" style="1" customWidth="1"/>
    <col min="3843" max="3843" width="22" style="1" customWidth="1"/>
    <col min="3844" max="3844" width="5.1640625" style="1" customWidth="1"/>
    <col min="3845" max="3845" width="7" style="1" customWidth="1"/>
    <col min="3846" max="3846" width="8" style="1" customWidth="1"/>
    <col min="3847" max="3847" width="8.6640625" style="1"/>
    <col min="3848" max="3848" width="9.6640625" style="1" customWidth="1"/>
    <col min="3849" max="4096" width="8.6640625" style="1"/>
    <col min="4097" max="4097" width="4.6640625" style="1" customWidth="1"/>
    <col min="4098" max="4098" width="15.6640625" style="1" customWidth="1"/>
    <col min="4099" max="4099" width="22" style="1" customWidth="1"/>
    <col min="4100" max="4100" width="5.1640625" style="1" customWidth="1"/>
    <col min="4101" max="4101" width="7" style="1" customWidth="1"/>
    <col min="4102" max="4102" width="8" style="1" customWidth="1"/>
    <col min="4103" max="4103" width="8.6640625" style="1"/>
    <col min="4104" max="4104" width="9.6640625" style="1" customWidth="1"/>
    <col min="4105" max="4352" width="8.6640625" style="1"/>
    <col min="4353" max="4353" width="4.6640625" style="1" customWidth="1"/>
    <col min="4354" max="4354" width="15.6640625" style="1" customWidth="1"/>
    <col min="4355" max="4355" width="22" style="1" customWidth="1"/>
    <col min="4356" max="4356" width="5.1640625" style="1" customWidth="1"/>
    <col min="4357" max="4357" width="7" style="1" customWidth="1"/>
    <col min="4358" max="4358" width="8" style="1" customWidth="1"/>
    <col min="4359" max="4359" width="8.6640625" style="1"/>
    <col min="4360" max="4360" width="9.6640625" style="1" customWidth="1"/>
    <col min="4361" max="4608" width="8.6640625" style="1"/>
    <col min="4609" max="4609" width="4.6640625" style="1" customWidth="1"/>
    <col min="4610" max="4610" width="15.6640625" style="1" customWidth="1"/>
    <col min="4611" max="4611" width="22" style="1" customWidth="1"/>
    <col min="4612" max="4612" width="5.1640625" style="1" customWidth="1"/>
    <col min="4613" max="4613" width="7" style="1" customWidth="1"/>
    <col min="4614" max="4614" width="8" style="1" customWidth="1"/>
    <col min="4615" max="4615" width="8.6640625" style="1"/>
    <col min="4616" max="4616" width="9.6640625" style="1" customWidth="1"/>
    <col min="4617" max="4864" width="8.6640625" style="1"/>
    <col min="4865" max="4865" width="4.6640625" style="1" customWidth="1"/>
    <col min="4866" max="4866" width="15.6640625" style="1" customWidth="1"/>
    <col min="4867" max="4867" width="22" style="1" customWidth="1"/>
    <col min="4868" max="4868" width="5.1640625" style="1" customWidth="1"/>
    <col min="4869" max="4869" width="7" style="1" customWidth="1"/>
    <col min="4870" max="4870" width="8" style="1" customWidth="1"/>
    <col min="4871" max="4871" width="8.6640625" style="1"/>
    <col min="4872" max="4872" width="9.6640625" style="1" customWidth="1"/>
    <col min="4873" max="5120" width="8.6640625" style="1"/>
    <col min="5121" max="5121" width="4.6640625" style="1" customWidth="1"/>
    <col min="5122" max="5122" width="15.6640625" style="1" customWidth="1"/>
    <col min="5123" max="5123" width="22" style="1" customWidth="1"/>
    <col min="5124" max="5124" width="5.1640625" style="1" customWidth="1"/>
    <col min="5125" max="5125" width="7" style="1" customWidth="1"/>
    <col min="5126" max="5126" width="8" style="1" customWidth="1"/>
    <col min="5127" max="5127" width="8.6640625" style="1"/>
    <col min="5128" max="5128" width="9.6640625" style="1" customWidth="1"/>
    <col min="5129" max="5376" width="8.6640625" style="1"/>
    <col min="5377" max="5377" width="4.6640625" style="1" customWidth="1"/>
    <col min="5378" max="5378" width="15.6640625" style="1" customWidth="1"/>
    <col min="5379" max="5379" width="22" style="1" customWidth="1"/>
    <col min="5380" max="5380" width="5.1640625" style="1" customWidth="1"/>
    <col min="5381" max="5381" width="7" style="1" customWidth="1"/>
    <col min="5382" max="5382" width="8" style="1" customWidth="1"/>
    <col min="5383" max="5383" width="8.6640625" style="1"/>
    <col min="5384" max="5384" width="9.6640625" style="1" customWidth="1"/>
    <col min="5385" max="5632" width="8.6640625" style="1"/>
    <col min="5633" max="5633" width="4.6640625" style="1" customWidth="1"/>
    <col min="5634" max="5634" width="15.6640625" style="1" customWidth="1"/>
    <col min="5635" max="5635" width="22" style="1" customWidth="1"/>
    <col min="5636" max="5636" width="5.1640625" style="1" customWidth="1"/>
    <col min="5637" max="5637" width="7" style="1" customWidth="1"/>
    <col min="5638" max="5638" width="8" style="1" customWidth="1"/>
    <col min="5639" max="5639" width="8.6640625" style="1"/>
    <col min="5640" max="5640" width="9.6640625" style="1" customWidth="1"/>
    <col min="5641" max="5888" width="8.6640625" style="1"/>
    <col min="5889" max="5889" width="4.6640625" style="1" customWidth="1"/>
    <col min="5890" max="5890" width="15.6640625" style="1" customWidth="1"/>
    <col min="5891" max="5891" width="22" style="1" customWidth="1"/>
    <col min="5892" max="5892" width="5.1640625" style="1" customWidth="1"/>
    <col min="5893" max="5893" width="7" style="1" customWidth="1"/>
    <col min="5894" max="5894" width="8" style="1" customWidth="1"/>
    <col min="5895" max="5895" width="8.6640625" style="1"/>
    <col min="5896" max="5896" width="9.6640625" style="1" customWidth="1"/>
    <col min="5897" max="6144" width="8.6640625" style="1"/>
    <col min="6145" max="6145" width="4.6640625" style="1" customWidth="1"/>
    <col min="6146" max="6146" width="15.6640625" style="1" customWidth="1"/>
    <col min="6147" max="6147" width="22" style="1" customWidth="1"/>
    <col min="6148" max="6148" width="5.1640625" style="1" customWidth="1"/>
    <col min="6149" max="6149" width="7" style="1" customWidth="1"/>
    <col min="6150" max="6150" width="8" style="1" customWidth="1"/>
    <col min="6151" max="6151" width="8.6640625" style="1"/>
    <col min="6152" max="6152" width="9.6640625" style="1" customWidth="1"/>
    <col min="6153" max="6400" width="8.6640625" style="1"/>
    <col min="6401" max="6401" width="4.6640625" style="1" customWidth="1"/>
    <col min="6402" max="6402" width="15.6640625" style="1" customWidth="1"/>
    <col min="6403" max="6403" width="22" style="1" customWidth="1"/>
    <col min="6404" max="6404" width="5.1640625" style="1" customWidth="1"/>
    <col min="6405" max="6405" width="7" style="1" customWidth="1"/>
    <col min="6406" max="6406" width="8" style="1" customWidth="1"/>
    <col min="6407" max="6407" width="8.6640625" style="1"/>
    <col min="6408" max="6408" width="9.6640625" style="1" customWidth="1"/>
    <col min="6409" max="6656" width="8.6640625" style="1"/>
    <col min="6657" max="6657" width="4.6640625" style="1" customWidth="1"/>
    <col min="6658" max="6658" width="15.6640625" style="1" customWidth="1"/>
    <col min="6659" max="6659" width="22" style="1" customWidth="1"/>
    <col min="6660" max="6660" width="5.1640625" style="1" customWidth="1"/>
    <col min="6661" max="6661" width="7" style="1" customWidth="1"/>
    <col min="6662" max="6662" width="8" style="1" customWidth="1"/>
    <col min="6663" max="6663" width="8.6640625" style="1"/>
    <col min="6664" max="6664" width="9.6640625" style="1" customWidth="1"/>
    <col min="6665" max="6912" width="8.6640625" style="1"/>
    <col min="6913" max="6913" width="4.6640625" style="1" customWidth="1"/>
    <col min="6914" max="6914" width="15.6640625" style="1" customWidth="1"/>
    <col min="6915" max="6915" width="22" style="1" customWidth="1"/>
    <col min="6916" max="6916" width="5.1640625" style="1" customWidth="1"/>
    <col min="6917" max="6917" width="7" style="1" customWidth="1"/>
    <col min="6918" max="6918" width="8" style="1" customWidth="1"/>
    <col min="6919" max="6919" width="8.6640625" style="1"/>
    <col min="6920" max="6920" width="9.6640625" style="1" customWidth="1"/>
    <col min="6921" max="7168" width="8.6640625" style="1"/>
    <col min="7169" max="7169" width="4.6640625" style="1" customWidth="1"/>
    <col min="7170" max="7170" width="15.6640625" style="1" customWidth="1"/>
    <col min="7171" max="7171" width="22" style="1" customWidth="1"/>
    <col min="7172" max="7172" width="5.1640625" style="1" customWidth="1"/>
    <col min="7173" max="7173" width="7" style="1" customWidth="1"/>
    <col min="7174" max="7174" width="8" style="1" customWidth="1"/>
    <col min="7175" max="7175" width="8.6640625" style="1"/>
    <col min="7176" max="7176" width="9.6640625" style="1" customWidth="1"/>
    <col min="7177" max="7424" width="8.6640625" style="1"/>
    <col min="7425" max="7425" width="4.6640625" style="1" customWidth="1"/>
    <col min="7426" max="7426" width="15.6640625" style="1" customWidth="1"/>
    <col min="7427" max="7427" width="22" style="1" customWidth="1"/>
    <col min="7428" max="7428" width="5.1640625" style="1" customWidth="1"/>
    <col min="7429" max="7429" width="7" style="1" customWidth="1"/>
    <col min="7430" max="7430" width="8" style="1" customWidth="1"/>
    <col min="7431" max="7431" width="8.6640625" style="1"/>
    <col min="7432" max="7432" width="9.6640625" style="1" customWidth="1"/>
    <col min="7433" max="7680" width="8.6640625" style="1"/>
    <col min="7681" max="7681" width="4.6640625" style="1" customWidth="1"/>
    <col min="7682" max="7682" width="15.6640625" style="1" customWidth="1"/>
    <col min="7683" max="7683" width="22" style="1" customWidth="1"/>
    <col min="7684" max="7684" width="5.1640625" style="1" customWidth="1"/>
    <col min="7685" max="7685" width="7" style="1" customWidth="1"/>
    <col min="7686" max="7686" width="8" style="1" customWidth="1"/>
    <col min="7687" max="7687" width="8.6640625" style="1"/>
    <col min="7688" max="7688" width="9.6640625" style="1" customWidth="1"/>
    <col min="7689" max="7936" width="8.6640625" style="1"/>
    <col min="7937" max="7937" width="4.6640625" style="1" customWidth="1"/>
    <col min="7938" max="7938" width="15.6640625" style="1" customWidth="1"/>
    <col min="7939" max="7939" width="22" style="1" customWidth="1"/>
    <col min="7940" max="7940" width="5.1640625" style="1" customWidth="1"/>
    <col min="7941" max="7941" width="7" style="1" customWidth="1"/>
    <col min="7942" max="7942" width="8" style="1" customWidth="1"/>
    <col min="7943" max="7943" width="8.6640625" style="1"/>
    <col min="7944" max="7944" width="9.6640625" style="1" customWidth="1"/>
    <col min="7945" max="8192" width="8.6640625" style="1"/>
    <col min="8193" max="8193" width="4.6640625" style="1" customWidth="1"/>
    <col min="8194" max="8194" width="15.6640625" style="1" customWidth="1"/>
    <col min="8195" max="8195" width="22" style="1" customWidth="1"/>
    <col min="8196" max="8196" width="5.1640625" style="1" customWidth="1"/>
    <col min="8197" max="8197" width="7" style="1" customWidth="1"/>
    <col min="8198" max="8198" width="8" style="1" customWidth="1"/>
    <col min="8199" max="8199" width="8.6640625" style="1"/>
    <col min="8200" max="8200" width="9.6640625" style="1" customWidth="1"/>
    <col min="8201" max="8448" width="8.6640625" style="1"/>
    <col min="8449" max="8449" width="4.6640625" style="1" customWidth="1"/>
    <col min="8450" max="8450" width="15.6640625" style="1" customWidth="1"/>
    <col min="8451" max="8451" width="22" style="1" customWidth="1"/>
    <col min="8452" max="8452" width="5.1640625" style="1" customWidth="1"/>
    <col min="8453" max="8453" width="7" style="1" customWidth="1"/>
    <col min="8454" max="8454" width="8" style="1" customWidth="1"/>
    <col min="8455" max="8455" width="8.6640625" style="1"/>
    <col min="8456" max="8456" width="9.6640625" style="1" customWidth="1"/>
    <col min="8457" max="8704" width="8.6640625" style="1"/>
    <col min="8705" max="8705" width="4.6640625" style="1" customWidth="1"/>
    <col min="8706" max="8706" width="15.6640625" style="1" customWidth="1"/>
    <col min="8707" max="8707" width="22" style="1" customWidth="1"/>
    <col min="8708" max="8708" width="5.1640625" style="1" customWidth="1"/>
    <col min="8709" max="8709" width="7" style="1" customWidth="1"/>
    <col min="8710" max="8710" width="8" style="1" customWidth="1"/>
    <col min="8711" max="8711" width="8.6640625" style="1"/>
    <col min="8712" max="8712" width="9.6640625" style="1" customWidth="1"/>
    <col min="8713" max="8960" width="8.6640625" style="1"/>
    <col min="8961" max="8961" width="4.6640625" style="1" customWidth="1"/>
    <col min="8962" max="8962" width="15.6640625" style="1" customWidth="1"/>
    <col min="8963" max="8963" width="22" style="1" customWidth="1"/>
    <col min="8964" max="8964" width="5.1640625" style="1" customWidth="1"/>
    <col min="8965" max="8965" width="7" style="1" customWidth="1"/>
    <col min="8966" max="8966" width="8" style="1" customWidth="1"/>
    <col min="8967" max="8967" width="8.6640625" style="1"/>
    <col min="8968" max="8968" width="9.6640625" style="1" customWidth="1"/>
    <col min="8969" max="9216" width="8.6640625" style="1"/>
    <col min="9217" max="9217" width="4.6640625" style="1" customWidth="1"/>
    <col min="9218" max="9218" width="15.6640625" style="1" customWidth="1"/>
    <col min="9219" max="9219" width="22" style="1" customWidth="1"/>
    <col min="9220" max="9220" width="5.1640625" style="1" customWidth="1"/>
    <col min="9221" max="9221" width="7" style="1" customWidth="1"/>
    <col min="9222" max="9222" width="8" style="1" customWidth="1"/>
    <col min="9223" max="9223" width="8.6640625" style="1"/>
    <col min="9224" max="9224" width="9.6640625" style="1" customWidth="1"/>
    <col min="9225" max="9472" width="8.6640625" style="1"/>
    <col min="9473" max="9473" width="4.6640625" style="1" customWidth="1"/>
    <col min="9474" max="9474" width="15.6640625" style="1" customWidth="1"/>
    <col min="9475" max="9475" width="22" style="1" customWidth="1"/>
    <col min="9476" max="9476" width="5.1640625" style="1" customWidth="1"/>
    <col min="9477" max="9477" width="7" style="1" customWidth="1"/>
    <col min="9478" max="9478" width="8" style="1" customWidth="1"/>
    <col min="9479" max="9479" width="8.6640625" style="1"/>
    <col min="9480" max="9480" width="9.6640625" style="1" customWidth="1"/>
    <col min="9481" max="9728" width="8.6640625" style="1"/>
    <col min="9729" max="9729" width="4.6640625" style="1" customWidth="1"/>
    <col min="9730" max="9730" width="15.6640625" style="1" customWidth="1"/>
    <col min="9731" max="9731" width="22" style="1" customWidth="1"/>
    <col min="9732" max="9732" width="5.1640625" style="1" customWidth="1"/>
    <col min="9733" max="9733" width="7" style="1" customWidth="1"/>
    <col min="9734" max="9734" width="8" style="1" customWidth="1"/>
    <col min="9735" max="9735" width="8.6640625" style="1"/>
    <col min="9736" max="9736" width="9.6640625" style="1" customWidth="1"/>
    <col min="9737" max="9984" width="8.6640625" style="1"/>
    <col min="9985" max="9985" width="4.6640625" style="1" customWidth="1"/>
    <col min="9986" max="9986" width="15.6640625" style="1" customWidth="1"/>
    <col min="9987" max="9987" width="22" style="1" customWidth="1"/>
    <col min="9988" max="9988" width="5.1640625" style="1" customWidth="1"/>
    <col min="9989" max="9989" width="7" style="1" customWidth="1"/>
    <col min="9990" max="9990" width="8" style="1" customWidth="1"/>
    <col min="9991" max="9991" width="8.6640625" style="1"/>
    <col min="9992" max="9992" width="9.6640625" style="1" customWidth="1"/>
    <col min="9993" max="10240" width="8.6640625" style="1"/>
    <col min="10241" max="10241" width="4.6640625" style="1" customWidth="1"/>
    <col min="10242" max="10242" width="15.6640625" style="1" customWidth="1"/>
    <col min="10243" max="10243" width="22" style="1" customWidth="1"/>
    <col min="10244" max="10244" width="5.1640625" style="1" customWidth="1"/>
    <col min="10245" max="10245" width="7" style="1" customWidth="1"/>
    <col min="10246" max="10246" width="8" style="1" customWidth="1"/>
    <col min="10247" max="10247" width="8.6640625" style="1"/>
    <col min="10248" max="10248" width="9.6640625" style="1" customWidth="1"/>
    <col min="10249" max="10496" width="8.6640625" style="1"/>
    <col min="10497" max="10497" width="4.6640625" style="1" customWidth="1"/>
    <col min="10498" max="10498" width="15.6640625" style="1" customWidth="1"/>
    <col min="10499" max="10499" width="22" style="1" customWidth="1"/>
    <col min="10500" max="10500" width="5.1640625" style="1" customWidth="1"/>
    <col min="10501" max="10501" width="7" style="1" customWidth="1"/>
    <col min="10502" max="10502" width="8" style="1" customWidth="1"/>
    <col min="10503" max="10503" width="8.6640625" style="1"/>
    <col min="10504" max="10504" width="9.6640625" style="1" customWidth="1"/>
    <col min="10505" max="10752" width="8.6640625" style="1"/>
    <col min="10753" max="10753" width="4.6640625" style="1" customWidth="1"/>
    <col min="10754" max="10754" width="15.6640625" style="1" customWidth="1"/>
    <col min="10755" max="10755" width="22" style="1" customWidth="1"/>
    <col min="10756" max="10756" width="5.1640625" style="1" customWidth="1"/>
    <col min="10757" max="10757" width="7" style="1" customWidth="1"/>
    <col min="10758" max="10758" width="8" style="1" customWidth="1"/>
    <col min="10759" max="10759" width="8.6640625" style="1"/>
    <col min="10760" max="10760" width="9.6640625" style="1" customWidth="1"/>
    <col min="10761" max="11008" width="8.6640625" style="1"/>
    <col min="11009" max="11009" width="4.6640625" style="1" customWidth="1"/>
    <col min="11010" max="11010" width="15.6640625" style="1" customWidth="1"/>
    <col min="11011" max="11011" width="22" style="1" customWidth="1"/>
    <col min="11012" max="11012" width="5.1640625" style="1" customWidth="1"/>
    <col min="11013" max="11013" width="7" style="1" customWidth="1"/>
    <col min="11014" max="11014" width="8" style="1" customWidth="1"/>
    <col min="11015" max="11015" width="8.6640625" style="1"/>
    <col min="11016" max="11016" width="9.6640625" style="1" customWidth="1"/>
    <col min="11017" max="11264" width="8.6640625" style="1"/>
    <col min="11265" max="11265" width="4.6640625" style="1" customWidth="1"/>
    <col min="11266" max="11266" width="15.6640625" style="1" customWidth="1"/>
    <col min="11267" max="11267" width="22" style="1" customWidth="1"/>
    <col min="11268" max="11268" width="5.1640625" style="1" customWidth="1"/>
    <col min="11269" max="11269" width="7" style="1" customWidth="1"/>
    <col min="11270" max="11270" width="8" style="1" customWidth="1"/>
    <col min="11271" max="11271" width="8.6640625" style="1"/>
    <col min="11272" max="11272" width="9.6640625" style="1" customWidth="1"/>
    <col min="11273" max="11520" width="8.6640625" style="1"/>
    <col min="11521" max="11521" width="4.6640625" style="1" customWidth="1"/>
    <col min="11522" max="11522" width="15.6640625" style="1" customWidth="1"/>
    <col min="11523" max="11523" width="22" style="1" customWidth="1"/>
    <col min="11524" max="11524" width="5.1640625" style="1" customWidth="1"/>
    <col min="11525" max="11525" width="7" style="1" customWidth="1"/>
    <col min="11526" max="11526" width="8" style="1" customWidth="1"/>
    <col min="11527" max="11527" width="8.6640625" style="1"/>
    <col min="11528" max="11528" width="9.6640625" style="1" customWidth="1"/>
    <col min="11529" max="11776" width="8.6640625" style="1"/>
    <col min="11777" max="11777" width="4.6640625" style="1" customWidth="1"/>
    <col min="11778" max="11778" width="15.6640625" style="1" customWidth="1"/>
    <col min="11779" max="11779" width="22" style="1" customWidth="1"/>
    <col min="11780" max="11780" width="5.1640625" style="1" customWidth="1"/>
    <col min="11781" max="11781" width="7" style="1" customWidth="1"/>
    <col min="11782" max="11782" width="8" style="1" customWidth="1"/>
    <col min="11783" max="11783" width="8.6640625" style="1"/>
    <col min="11784" max="11784" width="9.6640625" style="1" customWidth="1"/>
    <col min="11785" max="12032" width="8.6640625" style="1"/>
    <col min="12033" max="12033" width="4.6640625" style="1" customWidth="1"/>
    <col min="12034" max="12034" width="15.6640625" style="1" customWidth="1"/>
    <col min="12035" max="12035" width="22" style="1" customWidth="1"/>
    <col min="12036" max="12036" width="5.1640625" style="1" customWidth="1"/>
    <col min="12037" max="12037" width="7" style="1" customWidth="1"/>
    <col min="12038" max="12038" width="8" style="1" customWidth="1"/>
    <col min="12039" max="12039" width="8.6640625" style="1"/>
    <col min="12040" max="12040" width="9.6640625" style="1" customWidth="1"/>
    <col min="12041" max="12288" width="8.6640625" style="1"/>
    <col min="12289" max="12289" width="4.6640625" style="1" customWidth="1"/>
    <col min="12290" max="12290" width="15.6640625" style="1" customWidth="1"/>
    <col min="12291" max="12291" width="22" style="1" customWidth="1"/>
    <col min="12292" max="12292" width="5.1640625" style="1" customWidth="1"/>
    <col min="12293" max="12293" width="7" style="1" customWidth="1"/>
    <col min="12294" max="12294" width="8" style="1" customWidth="1"/>
    <col min="12295" max="12295" width="8.6640625" style="1"/>
    <col min="12296" max="12296" width="9.6640625" style="1" customWidth="1"/>
    <col min="12297" max="12544" width="8.6640625" style="1"/>
    <col min="12545" max="12545" width="4.6640625" style="1" customWidth="1"/>
    <col min="12546" max="12546" width="15.6640625" style="1" customWidth="1"/>
    <col min="12547" max="12547" width="22" style="1" customWidth="1"/>
    <col min="12548" max="12548" width="5.1640625" style="1" customWidth="1"/>
    <col min="12549" max="12549" width="7" style="1" customWidth="1"/>
    <col min="12550" max="12550" width="8" style="1" customWidth="1"/>
    <col min="12551" max="12551" width="8.6640625" style="1"/>
    <col min="12552" max="12552" width="9.6640625" style="1" customWidth="1"/>
    <col min="12553" max="12800" width="8.6640625" style="1"/>
    <col min="12801" max="12801" width="4.6640625" style="1" customWidth="1"/>
    <col min="12802" max="12802" width="15.6640625" style="1" customWidth="1"/>
    <col min="12803" max="12803" width="22" style="1" customWidth="1"/>
    <col min="12804" max="12804" width="5.1640625" style="1" customWidth="1"/>
    <col min="12805" max="12805" width="7" style="1" customWidth="1"/>
    <col min="12806" max="12806" width="8" style="1" customWidth="1"/>
    <col min="12807" max="12807" width="8.6640625" style="1"/>
    <col min="12808" max="12808" width="9.6640625" style="1" customWidth="1"/>
    <col min="12809" max="13056" width="8.6640625" style="1"/>
    <col min="13057" max="13057" width="4.6640625" style="1" customWidth="1"/>
    <col min="13058" max="13058" width="15.6640625" style="1" customWidth="1"/>
    <col min="13059" max="13059" width="22" style="1" customWidth="1"/>
    <col min="13060" max="13060" width="5.1640625" style="1" customWidth="1"/>
    <col min="13061" max="13061" width="7" style="1" customWidth="1"/>
    <col min="13062" max="13062" width="8" style="1" customWidth="1"/>
    <col min="13063" max="13063" width="8.6640625" style="1"/>
    <col min="13064" max="13064" width="9.6640625" style="1" customWidth="1"/>
    <col min="13065" max="13312" width="8.6640625" style="1"/>
    <col min="13313" max="13313" width="4.6640625" style="1" customWidth="1"/>
    <col min="13314" max="13314" width="15.6640625" style="1" customWidth="1"/>
    <col min="13315" max="13315" width="22" style="1" customWidth="1"/>
    <col min="13316" max="13316" width="5.1640625" style="1" customWidth="1"/>
    <col min="13317" max="13317" width="7" style="1" customWidth="1"/>
    <col min="13318" max="13318" width="8" style="1" customWidth="1"/>
    <col min="13319" max="13319" width="8.6640625" style="1"/>
    <col min="13320" max="13320" width="9.6640625" style="1" customWidth="1"/>
    <col min="13321" max="13568" width="8.6640625" style="1"/>
    <col min="13569" max="13569" width="4.6640625" style="1" customWidth="1"/>
    <col min="13570" max="13570" width="15.6640625" style="1" customWidth="1"/>
    <col min="13571" max="13571" width="22" style="1" customWidth="1"/>
    <col min="13572" max="13572" width="5.1640625" style="1" customWidth="1"/>
    <col min="13573" max="13573" width="7" style="1" customWidth="1"/>
    <col min="13574" max="13574" width="8" style="1" customWidth="1"/>
    <col min="13575" max="13575" width="8.6640625" style="1"/>
    <col min="13576" max="13576" width="9.6640625" style="1" customWidth="1"/>
    <col min="13577" max="13824" width="8.6640625" style="1"/>
    <col min="13825" max="13825" width="4.6640625" style="1" customWidth="1"/>
    <col min="13826" max="13826" width="15.6640625" style="1" customWidth="1"/>
    <col min="13827" max="13827" width="22" style="1" customWidth="1"/>
    <col min="13828" max="13828" width="5.1640625" style="1" customWidth="1"/>
    <col min="13829" max="13829" width="7" style="1" customWidth="1"/>
    <col min="13830" max="13830" width="8" style="1" customWidth="1"/>
    <col min="13831" max="13831" width="8.6640625" style="1"/>
    <col min="13832" max="13832" width="9.6640625" style="1" customWidth="1"/>
    <col min="13833" max="14080" width="8.6640625" style="1"/>
    <col min="14081" max="14081" width="4.6640625" style="1" customWidth="1"/>
    <col min="14082" max="14082" width="15.6640625" style="1" customWidth="1"/>
    <col min="14083" max="14083" width="22" style="1" customWidth="1"/>
    <col min="14084" max="14084" width="5.1640625" style="1" customWidth="1"/>
    <col min="14085" max="14085" width="7" style="1" customWidth="1"/>
    <col min="14086" max="14086" width="8" style="1" customWidth="1"/>
    <col min="14087" max="14087" width="8.6640625" style="1"/>
    <col min="14088" max="14088" width="9.6640625" style="1" customWidth="1"/>
    <col min="14089" max="14336" width="8.6640625" style="1"/>
    <col min="14337" max="14337" width="4.6640625" style="1" customWidth="1"/>
    <col min="14338" max="14338" width="15.6640625" style="1" customWidth="1"/>
    <col min="14339" max="14339" width="22" style="1" customWidth="1"/>
    <col min="14340" max="14340" width="5.1640625" style="1" customWidth="1"/>
    <col min="14341" max="14341" width="7" style="1" customWidth="1"/>
    <col min="14342" max="14342" width="8" style="1" customWidth="1"/>
    <col min="14343" max="14343" width="8.6640625" style="1"/>
    <col min="14344" max="14344" width="9.6640625" style="1" customWidth="1"/>
    <col min="14345" max="14592" width="8.6640625" style="1"/>
    <col min="14593" max="14593" width="4.6640625" style="1" customWidth="1"/>
    <col min="14594" max="14594" width="15.6640625" style="1" customWidth="1"/>
    <col min="14595" max="14595" width="22" style="1" customWidth="1"/>
    <col min="14596" max="14596" width="5.1640625" style="1" customWidth="1"/>
    <col min="14597" max="14597" width="7" style="1" customWidth="1"/>
    <col min="14598" max="14598" width="8" style="1" customWidth="1"/>
    <col min="14599" max="14599" width="8.6640625" style="1"/>
    <col min="14600" max="14600" width="9.6640625" style="1" customWidth="1"/>
    <col min="14601" max="14848" width="8.6640625" style="1"/>
    <col min="14849" max="14849" width="4.6640625" style="1" customWidth="1"/>
    <col min="14850" max="14850" width="15.6640625" style="1" customWidth="1"/>
    <col min="14851" max="14851" width="22" style="1" customWidth="1"/>
    <col min="14852" max="14852" width="5.1640625" style="1" customWidth="1"/>
    <col min="14853" max="14853" width="7" style="1" customWidth="1"/>
    <col min="14854" max="14854" width="8" style="1" customWidth="1"/>
    <col min="14855" max="14855" width="8.6640625" style="1"/>
    <col min="14856" max="14856" width="9.6640625" style="1" customWidth="1"/>
    <col min="14857" max="15104" width="8.6640625" style="1"/>
    <col min="15105" max="15105" width="4.6640625" style="1" customWidth="1"/>
    <col min="15106" max="15106" width="15.6640625" style="1" customWidth="1"/>
    <col min="15107" max="15107" width="22" style="1" customWidth="1"/>
    <col min="15108" max="15108" width="5.1640625" style="1" customWidth="1"/>
    <col min="15109" max="15109" width="7" style="1" customWidth="1"/>
    <col min="15110" max="15110" width="8" style="1" customWidth="1"/>
    <col min="15111" max="15111" width="8.6640625" style="1"/>
    <col min="15112" max="15112" width="9.6640625" style="1" customWidth="1"/>
    <col min="15113" max="15360" width="8.6640625" style="1"/>
    <col min="15361" max="15361" width="4.6640625" style="1" customWidth="1"/>
    <col min="15362" max="15362" width="15.6640625" style="1" customWidth="1"/>
    <col min="15363" max="15363" width="22" style="1" customWidth="1"/>
    <col min="15364" max="15364" width="5.1640625" style="1" customWidth="1"/>
    <col min="15365" max="15365" width="7" style="1" customWidth="1"/>
    <col min="15366" max="15366" width="8" style="1" customWidth="1"/>
    <col min="15367" max="15367" width="8.6640625" style="1"/>
    <col min="15368" max="15368" width="9.6640625" style="1" customWidth="1"/>
    <col min="15369" max="15616" width="8.6640625" style="1"/>
    <col min="15617" max="15617" width="4.6640625" style="1" customWidth="1"/>
    <col min="15618" max="15618" width="15.6640625" style="1" customWidth="1"/>
    <col min="15619" max="15619" width="22" style="1" customWidth="1"/>
    <col min="15620" max="15620" width="5.1640625" style="1" customWidth="1"/>
    <col min="15621" max="15621" width="7" style="1" customWidth="1"/>
    <col min="15622" max="15622" width="8" style="1" customWidth="1"/>
    <col min="15623" max="15623" width="8.6640625" style="1"/>
    <col min="15624" max="15624" width="9.6640625" style="1" customWidth="1"/>
    <col min="15625" max="15872" width="8.6640625" style="1"/>
    <col min="15873" max="15873" width="4.6640625" style="1" customWidth="1"/>
    <col min="15874" max="15874" width="15.6640625" style="1" customWidth="1"/>
    <col min="15875" max="15875" width="22" style="1" customWidth="1"/>
    <col min="15876" max="15876" width="5.1640625" style="1" customWidth="1"/>
    <col min="15877" max="15877" width="7" style="1" customWidth="1"/>
    <col min="15878" max="15878" width="8" style="1" customWidth="1"/>
    <col min="15879" max="15879" width="8.6640625" style="1"/>
    <col min="15880" max="15880" width="9.6640625" style="1" customWidth="1"/>
    <col min="15881" max="16128" width="8.6640625" style="1"/>
    <col min="16129" max="16129" width="4.6640625" style="1" customWidth="1"/>
    <col min="16130" max="16130" width="15.6640625" style="1" customWidth="1"/>
    <col min="16131" max="16131" width="22" style="1" customWidth="1"/>
    <col min="16132" max="16132" width="5.1640625" style="1" customWidth="1"/>
    <col min="16133" max="16133" width="7" style="1" customWidth="1"/>
    <col min="16134" max="16134" width="8" style="1" customWidth="1"/>
    <col min="16135" max="16135" width="8.6640625" style="1"/>
    <col min="16136" max="16136" width="9.6640625" style="1" customWidth="1"/>
    <col min="16137" max="16384" width="8.6640625" style="1"/>
  </cols>
  <sheetData>
    <row r="1" spans="1:8" ht="20" customHeight="1">
      <c r="A1" s="183" t="s">
        <v>74</v>
      </c>
      <c r="B1" s="184"/>
      <c r="C1" s="184"/>
      <c r="D1" s="184"/>
      <c r="E1" s="184"/>
      <c r="F1" s="184"/>
      <c r="G1" s="184"/>
      <c r="H1" s="184"/>
    </row>
    <row r="2" spans="1:8" ht="20" customHeight="1">
      <c r="A2" s="185" t="s">
        <v>75</v>
      </c>
      <c r="B2" s="185"/>
      <c r="C2" s="185"/>
      <c r="D2" s="185"/>
      <c r="E2" s="185"/>
      <c r="F2" s="185"/>
      <c r="G2" s="185"/>
      <c r="H2" s="185"/>
    </row>
    <row r="3" spans="1:8" ht="20" customHeight="1">
      <c r="A3" s="190" t="s">
        <v>76</v>
      </c>
      <c r="B3" s="190"/>
      <c r="C3" s="190" t="s">
        <v>343</v>
      </c>
      <c r="D3" s="190"/>
      <c r="E3" s="190"/>
      <c r="F3" s="190"/>
      <c r="G3" s="71"/>
      <c r="H3" s="71"/>
    </row>
    <row r="4" spans="1:8" ht="20" customHeight="1">
      <c r="A4" s="190" t="s">
        <v>295</v>
      </c>
      <c r="B4" s="190"/>
      <c r="C4" s="190" t="s">
        <v>296</v>
      </c>
      <c r="D4" s="190"/>
      <c r="E4" s="190"/>
      <c r="F4" s="190"/>
      <c r="G4" s="71"/>
      <c r="H4" s="71"/>
    </row>
    <row r="5" spans="1:8" ht="20" customHeight="1">
      <c r="A5" s="190" t="s">
        <v>344</v>
      </c>
      <c r="B5" s="190"/>
      <c r="C5" s="190" t="s">
        <v>334</v>
      </c>
      <c r="D5" s="190"/>
      <c r="E5" s="190"/>
      <c r="F5" s="190"/>
      <c r="G5" s="190" t="s">
        <v>345</v>
      </c>
      <c r="H5" s="190"/>
    </row>
    <row r="6" spans="1:8" ht="20" customHeight="1">
      <c r="A6" s="83" t="s">
        <v>83</v>
      </c>
      <c r="B6" s="83" t="s">
        <v>84</v>
      </c>
      <c r="C6" s="83" t="s">
        <v>85</v>
      </c>
      <c r="D6" s="83" t="s">
        <v>86</v>
      </c>
      <c r="E6" s="83" t="s">
        <v>87</v>
      </c>
      <c r="F6" s="83" t="s">
        <v>88</v>
      </c>
      <c r="G6" s="83" t="s">
        <v>89</v>
      </c>
      <c r="H6" s="83" t="s">
        <v>12</v>
      </c>
    </row>
    <row r="7" spans="1:8" ht="20" customHeight="1">
      <c r="A7" s="83">
        <v>1</v>
      </c>
      <c r="B7" s="87" t="s">
        <v>124</v>
      </c>
      <c r="C7" s="20" t="s">
        <v>336</v>
      </c>
      <c r="D7" s="20" t="s">
        <v>95</v>
      </c>
      <c r="E7" s="20">
        <v>50</v>
      </c>
      <c r="F7" s="20">
        <v>15</v>
      </c>
      <c r="G7" s="83">
        <f>E7*F7</f>
        <v>750</v>
      </c>
      <c r="H7" s="9" t="s">
        <v>337</v>
      </c>
    </row>
    <row r="8" spans="1:8" ht="20" customHeight="1">
      <c r="A8" s="83">
        <v>2</v>
      </c>
      <c r="B8" s="88" t="s">
        <v>338</v>
      </c>
      <c r="C8" s="89" t="s">
        <v>339</v>
      </c>
      <c r="D8" s="88" t="s">
        <v>95</v>
      </c>
      <c r="E8" s="93">
        <v>40</v>
      </c>
      <c r="F8" s="93">
        <v>3</v>
      </c>
      <c r="G8" s="83">
        <f>E8*F8</f>
        <v>120</v>
      </c>
      <c r="H8" s="9" t="s">
        <v>134</v>
      </c>
    </row>
    <row r="9" spans="1:8" ht="20" customHeight="1">
      <c r="A9" s="83">
        <v>3</v>
      </c>
      <c r="B9" s="90" t="s">
        <v>226</v>
      </c>
      <c r="C9" s="20" t="s">
        <v>346</v>
      </c>
      <c r="D9" s="20" t="s">
        <v>147</v>
      </c>
      <c r="E9" s="20">
        <v>10</v>
      </c>
      <c r="F9" s="91">
        <v>3</v>
      </c>
      <c r="G9" s="83">
        <f>E9*F9</f>
        <v>30</v>
      </c>
      <c r="H9" s="9" t="s">
        <v>347</v>
      </c>
    </row>
    <row r="10" spans="1:8" ht="20" customHeight="1">
      <c r="A10" s="90">
        <v>4</v>
      </c>
      <c r="B10" s="90" t="s">
        <v>229</v>
      </c>
      <c r="C10" s="91" t="s">
        <v>342</v>
      </c>
      <c r="D10" s="91" t="s">
        <v>147</v>
      </c>
      <c r="E10" s="91">
        <v>33</v>
      </c>
      <c r="F10" s="91">
        <v>10</v>
      </c>
      <c r="G10" s="83">
        <f>E10*F10</f>
        <v>330</v>
      </c>
      <c r="H10" s="5" t="s">
        <v>130</v>
      </c>
    </row>
    <row r="11" spans="1:8" ht="20" customHeight="1">
      <c r="A11" s="191" t="s">
        <v>173</v>
      </c>
      <c r="B11" s="191"/>
      <c r="C11" s="192"/>
      <c r="D11" s="192"/>
      <c r="E11" s="192"/>
      <c r="F11" s="192"/>
      <c r="G11" s="91">
        <f>SUM(G7:G10)</f>
        <v>1230</v>
      </c>
      <c r="H11" s="94"/>
    </row>
    <row r="12" spans="1:8" ht="20" customHeight="1">
      <c r="A12" s="186" t="s">
        <v>174</v>
      </c>
      <c r="B12" s="186"/>
      <c r="C12" s="186"/>
      <c r="D12" s="186"/>
      <c r="E12" s="186"/>
      <c r="F12" s="186"/>
      <c r="G12" s="186"/>
      <c r="H12" s="186"/>
    </row>
    <row r="13" spans="1:8" ht="20" customHeight="1">
      <c r="A13" s="186" t="s">
        <v>175</v>
      </c>
      <c r="B13" s="186"/>
      <c r="C13" s="186"/>
      <c r="D13" s="186"/>
      <c r="E13" s="186"/>
      <c r="F13" s="186"/>
      <c r="G13" s="186"/>
      <c r="H13" s="186"/>
    </row>
    <row r="14" spans="1:8" ht="20" customHeight="1">
      <c r="A14" s="190" t="s">
        <v>176</v>
      </c>
      <c r="B14" s="190"/>
      <c r="C14" s="92"/>
      <c r="D14" s="190" t="s">
        <v>177</v>
      </c>
      <c r="E14" s="190"/>
      <c r="F14" s="190"/>
      <c r="G14" s="190"/>
      <c r="H14" s="190"/>
    </row>
    <row r="15" spans="1:8" ht="20" customHeight="1">
      <c r="A15" s="190" t="s">
        <v>178</v>
      </c>
      <c r="B15" s="190"/>
      <c r="C15" s="92"/>
      <c r="D15" s="190" t="s">
        <v>178</v>
      </c>
      <c r="E15" s="190"/>
      <c r="F15" s="190"/>
      <c r="G15" s="190"/>
      <c r="H15" s="190"/>
    </row>
    <row r="16" spans="1:8" ht="20" customHeight="1">
      <c r="A16" s="190" t="s">
        <v>179</v>
      </c>
      <c r="B16" s="190"/>
      <c r="C16" s="92"/>
      <c r="D16" s="190" t="s">
        <v>179</v>
      </c>
      <c r="E16" s="190"/>
      <c r="F16" s="190"/>
      <c r="G16" s="190"/>
      <c r="H16" s="190"/>
    </row>
  </sheetData>
  <mergeCells count="19">
    <mergeCell ref="A16:B16"/>
    <mergeCell ref="D16:H16"/>
    <mergeCell ref="A12:H12"/>
    <mergeCell ref="A13:H13"/>
    <mergeCell ref="A14:B14"/>
    <mergeCell ref="D14:H14"/>
    <mergeCell ref="A15:B15"/>
    <mergeCell ref="D15:H15"/>
    <mergeCell ref="A5:B5"/>
    <mergeCell ref="C5:F5"/>
    <mergeCell ref="G5:H5"/>
    <mergeCell ref="A11:B11"/>
    <mergeCell ref="C11:F11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89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52"/>
  <sheetViews>
    <sheetView workbookViewId="0">
      <selection activeCell="A5" sqref="A5:B5"/>
    </sheetView>
  </sheetViews>
  <sheetFormatPr baseColWidth="10" defaultColWidth="9.33203125" defaultRowHeight="15"/>
  <cols>
    <col min="1" max="1" width="5" style="61" customWidth="1"/>
    <col min="2" max="2" width="20" style="61" customWidth="1"/>
    <col min="3" max="3" width="22.1640625" style="61" customWidth="1"/>
    <col min="4" max="4" width="5" style="61" customWidth="1"/>
    <col min="5" max="6" width="8.1640625" style="61" customWidth="1"/>
    <col min="7" max="7" width="10.1640625" style="61" customWidth="1"/>
    <col min="8" max="8" width="26.1640625" style="61" customWidth="1"/>
    <col min="9" max="16384" width="9.33203125" style="61"/>
  </cols>
  <sheetData>
    <row r="1" spans="1:8" ht="20" customHeight="1">
      <c r="A1" s="183" t="s">
        <v>74</v>
      </c>
      <c r="B1" s="184"/>
      <c r="C1" s="184"/>
      <c r="D1" s="184"/>
      <c r="E1" s="184"/>
      <c r="F1" s="184"/>
      <c r="G1" s="184"/>
      <c r="H1" s="184"/>
    </row>
    <row r="2" spans="1:8" ht="20" customHeight="1">
      <c r="A2" s="189" t="s">
        <v>75</v>
      </c>
      <c r="B2" s="189"/>
      <c r="C2" s="189"/>
      <c r="D2" s="189"/>
      <c r="E2" s="189"/>
      <c r="F2" s="189"/>
      <c r="G2" s="189"/>
      <c r="H2" s="189"/>
    </row>
    <row r="3" spans="1:8" ht="20" customHeight="1">
      <c r="A3" s="186" t="s">
        <v>76</v>
      </c>
      <c r="B3" s="186"/>
      <c r="C3" s="186" t="s">
        <v>348</v>
      </c>
      <c r="D3" s="186"/>
      <c r="E3" s="186"/>
      <c r="F3" s="186"/>
      <c r="G3" s="71"/>
      <c r="H3" s="71"/>
    </row>
    <row r="4" spans="1:8" ht="20" customHeight="1">
      <c r="A4" s="186" t="s">
        <v>257</v>
      </c>
      <c r="B4" s="186"/>
      <c r="C4" s="186" t="s">
        <v>349</v>
      </c>
      <c r="D4" s="186"/>
      <c r="E4" s="186"/>
      <c r="F4" s="186"/>
      <c r="G4" s="71"/>
      <c r="H4" s="71"/>
    </row>
    <row r="5" spans="1:8" ht="20" customHeight="1">
      <c r="A5" s="186" t="s">
        <v>350</v>
      </c>
      <c r="B5" s="186"/>
      <c r="C5" s="186" t="s">
        <v>351</v>
      </c>
      <c r="D5" s="186"/>
      <c r="E5" s="186"/>
      <c r="F5" s="186"/>
      <c r="G5" s="186" t="s">
        <v>82</v>
      </c>
      <c r="H5" s="186"/>
    </row>
    <row r="6" spans="1:8" ht="20" customHeight="1">
      <c r="A6" s="62" t="s">
        <v>83</v>
      </c>
      <c r="B6" s="62" t="s">
        <v>84</v>
      </c>
      <c r="C6" s="62" t="s">
        <v>85</v>
      </c>
      <c r="D6" s="62" t="s">
        <v>86</v>
      </c>
      <c r="E6" s="62" t="s">
        <v>87</v>
      </c>
      <c r="F6" s="62" t="s">
        <v>88</v>
      </c>
      <c r="G6" s="62" t="s">
        <v>89</v>
      </c>
      <c r="H6" s="62" t="s">
        <v>12</v>
      </c>
    </row>
    <row r="7" spans="1:8" ht="20" customHeight="1">
      <c r="A7" s="62">
        <v>1</v>
      </c>
      <c r="B7" s="62" t="s">
        <v>352</v>
      </c>
      <c r="C7" s="62" t="s">
        <v>353</v>
      </c>
      <c r="D7" s="62" t="s">
        <v>95</v>
      </c>
      <c r="E7" s="62">
        <v>60</v>
      </c>
      <c r="F7" s="9">
        <v>6</v>
      </c>
      <c r="G7" s="9">
        <f t="shared" ref="G7:G46" si="0">E7*F7</f>
        <v>360</v>
      </c>
      <c r="H7" s="62" t="s">
        <v>134</v>
      </c>
    </row>
    <row r="8" spans="1:8" ht="20" customHeight="1">
      <c r="A8" s="62">
        <v>2</v>
      </c>
      <c r="B8" s="62" t="s">
        <v>338</v>
      </c>
      <c r="C8" s="62" t="s">
        <v>339</v>
      </c>
      <c r="D8" s="62" t="s">
        <v>95</v>
      </c>
      <c r="E8" s="62">
        <v>200</v>
      </c>
      <c r="F8" s="9">
        <v>4</v>
      </c>
      <c r="G8" s="9">
        <f t="shared" si="0"/>
        <v>800</v>
      </c>
      <c r="H8" s="62" t="s">
        <v>134</v>
      </c>
    </row>
    <row r="9" spans="1:8" ht="20" customHeight="1">
      <c r="A9" s="62">
        <v>3</v>
      </c>
      <c r="B9" s="62" t="s">
        <v>157</v>
      </c>
      <c r="C9" s="62" t="s">
        <v>354</v>
      </c>
      <c r="D9" s="62" t="s">
        <v>95</v>
      </c>
      <c r="E9" s="62">
        <v>100</v>
      </c>
      <c r="F9" s="9">
        <v>3</v>
      </c>
      <c r="G9" s="9">
        <f t="shared" si="0"/>
        <v>300</v>
      </c>
      <c r="H9" s="62" t="s">
        <v>159</v>
      </c>
    </row>
    <row r="10" spans="1:8" ht="20" customHeight="1">
      <c r="A10" s="62">
        <v>4</v>
      </c>
      <c r="B10" s="62" t="s">
        <v>157</v>
      </c>
      <c r="C10" s="62" t="s">
        <v>355</v>
      </c>
      <c r="D10" s="62" t="s">
        <v>147</v>
      </c>
      <c r="E10" s="62">
        <v>100</v>
      </c>
      <c r="F10" s="9">
        <v>3.5</v>
      </c>
      <c r="G10" s="9">
        <f t="shared" si="0"/>
        <v>350</v>
      </c>
      <c r="H10" s="62" t="s">
        <v>159</v>
      </c>
    </row>
    <row r="11" spans="1:8" ht="20" customHeight="1">
      <c r="A11" s="62">
        <v>5</v>
      </c>
      <c r="B11" s="62" t="s">
        <v>157</v>
      </c>
      <c r="C11" s="62" t="s">
        <v>356</v>
      </c>
      <c r="D11" s="62" t="s">
        <v>92</v>
      </c>
      <c r="E11" s="62">
        <v>100</v>
      </c>
      <c r="F11" s="9">
        <v>4</v>
      </c>
      <c r="G11" s="9">
        <f t="shared" si="0"/>
        <v>400</v>
      </c>
      <c r="H11" s="62" t="s">
        <v>159</v>
      </c>
    </row>
    <row r="12" spans="1:8" ht="20" customHeight="1">
      <c r="A12" s="62">
        <v>6</v>
      </c>
      <c r="B12" s="62" t="s">
        <v>251</v>
      </c>
      <c r="C12" s="62" t="s">
        <v>357</v>
      </c>
      <c r="D12" s="62" t="s">
        <v>92</v>
      </c>
      <c r="E12" s="62">
        <v>54</v>
      </c>
      <c r="F12" s="9">
        <v>30</v>
      </c>
      <c r="G12" s="9">
        <f t="shared" si="0"/>
        <v>1620</v>
      </c>
      <c r="H12" s="62" t="s">
        <v>358</v>
      </c>
    </row>
    <row r="13" spans="1:8" ht="20" customHeight="1">
      <c r="A13" s="62">
        <v>7</v>
      </c>
      <c r="B13" s="62" t="s">
        <v>198</v>
      </c>
      <c r="C13" s="62" t="s">
        <v>359</v>
      </c>
      <c r="D13" s="62" t="s">
        <v>112</v>
      </c>
      <c r="E13" s="62">
        <v>5</v>
      </c>
      <c r="F13" s="9">
        <v>15</v>
      </c>
      <c r="G13" s="9">
        <f t="shared" si="0"/>
        <v>75</v>
      </c>
      <c r="H13" s="62" t="s">
        <v>134</v>
      </c>
    </row>
    <row r="14" spans="1:8" ht="20" customHeight="1">
      <c r="A14" s="62">
        <v>8</v>
      </c>
      <c r="B14" s="62" t="s">
        <v>360</v>
      </c>
      <c r="C14" s="62" t="s">
        <v>361</v>
      </c>
      <c r="D14" s="62" t="s">
        <v>95</v>
      </c>
      <c r="E14" s="62">
        <v>108</v>
      </c>
      <c r="F14" s="9">
        <v>11</v>
      </c>
      <c r="G14" s="9">
        <f t="shared" si="0"/>
        <v>1188</v>
      </c>
      <c r="H14" s="62" t="s">
        <v>134</v>
      </c>
    </row>
    <row r="15" spans="1:8" ht="20" customHeight="1">
      <c r="A15" s="62">
        <v>9</v>
      </c>
      <c r="B15" s="62" t="s">
        <v>318</v>
      </c>
      <c r="C15" s="62" t="s">
        <v>362</v>
      </c>
      <c r="D15" s="62" t="s">
        <v>147</v>
      </c>
      <c r="E15" s="62">
        <v>60</v>
      </c>
      <c r="F15" s="9">
        <v>1.5</v>
      </c>
      <c r="G15" s="9">
        <f t="shared" si="0"/>
        <v>90</v>
      </c>
      <c r="H15" s="62" t="s">
        <v>134</v>
      </c>
    </row>
    <row r="16" spans="1:8" ht="20" customHeight="1">
      <c r="A16" s="62">
        <v>10</v>
      </c>
      <c r="B16" s="62" t="s">
        <v>132</v>
      </c>
      <c r="C16" s="62" t="s">
        <v>363</v>
      </c>
      <c r="D16" s="62" t="s">
        <v>92</v>
      </c>
      <c r="E16" s="62">
        <v>43</v>
      </c>
      <c r="F16" s="9">
        <v>3</v>
      </c>
      <c r="G16" s="9">
        <f t="shared" si="0"/>
        <v>129</v>
      </c>
      <c r="H16" s="62" t="s">
        <v>134</v>
      </c>
    </row>
    <row r="17" spans="1:8" ht="20" customHeight="1">
      <c r="A17" s="62">
        <v>11</v>
      </c>
      <c r="B17" s="62" t="s">
        <v>364</v>
      </c>
      <c r="C17" s="62" t="s">
        <v>365</v>
      </c>
      <c r="D17" s="62" t="s">
        <v>366</v>
      </c>
      <c r="E17" s="62">
        <v>11</v>
      </c>
      <c r="F17" s="9">
        <v>6</v>
      </c>
      <c r="G17" s="9">
        <f t="shared" si="0"/>
        <v>66</v>
      </c>
      <c r="H17" s="62" t="s">
        <v>367</v>
      </c>
    </row>
    <row r="18" spans="1:8" ht="20" customHeight="1">
      <c r="A18" s="62">
        <v>12</v>
      </c>
      <c r="B18" s="62" t="s">
        <v>124</v>
      </c>
      <c r="C18" s="62" t="s">
        <v>336</v>
      </c>
      <c r="D18" s="62" t="s">
        <v>95</v>
      </c>
      <c r="E18" s="62">
        <v>106</v>
      </c>
      <c r="F18" s="9">
        <v>15</v>
      </c>
      <c r="G18" s="9">
        <f t="shared" si="0"/>
        <v>1590</v>
      </c>
      <c r="H18" s="62" t="s">
        <v>337</v>
      </c>
    </row>
    <row r="19" spans="1:8" ht="20" customHeight="1">
      <c r="A19" s="62">
        <v>13</v>
      </c>
      <c r="B19" s="62" t="s">
        <v>368</v>
      </c>
      <c r="C19" s="62" t="s">
        <v>369</v>
      </c>
      <c r="D19" s="62" t="s">
        <v>194</v>
      </c>
      <c r="E19" s="62">
        <v>5</v>
      </c>
      <c r="F19" s="9">
        <v>26</v>
      </c>
      <c r="G19" s="9">
        <f t="shared" si="0"/>
        <v>130</v>
      </c>
      <c r="H19" s="62" t="s">
        <v>370</v>
      </c>
    </row>
    <row r="20" spans="1:8" ht="20" customHeight="1">
      <c r="A20" s="62">
        <v>14</v>
      </c>
      <c r="B20" s="62" t="s">
        <v>371</v>
      </c>
      <c r="C20" s="62" t="s">
        <v>372</v>
      </c>
      <c r="D20" s="62" t="s">
        <v>147</v>
      </c>
      <c r="E20" s="62">
        <v>10</v>
      </c>
      <c r="F20" s="9">
        <v>2</v>
      </c>
      <c r="G20" s="9">
        <f t="shared" si="0"/>
        <v>20</v>
      </c>
      <c r="H20" s="62" t="s">
        <v>373</v>
      </c>
    </row>
    <row r="21" spans="1:8" ht="20" customHeight="1">
      <c r="A21" s="62">
        <v>15</v>
      </c>
      <c r="B21" s="62" t="s">
        <v>226</v>
      </c>
      <c r="C21" s="62" t="s">
        <v>346</v>
      </c>
      <c r="D21" s="62" t="s">
        <v>147</v>
      </c>
      <c r="E21" s="62">
        <v>13</v>
      </c>
      <c r="F21" s="9">
        <v>3</v>
      </c>
      <c r="G21" s="9">
        <f t="shared" si="0"/>
        <v>39</v>
      </c>
      <c r="H21" s="62" t="s">
        <v>347</v>
      </c>
    </row>
    <row r="22" spans="1:8" ht="62.25" customHeight="1">
      <c r="A22" s="62">
        <v>16</v>
      </c>
      <c r="B22" s="69" t="s">
        <v>169</v>
      </c>
      <c r="C22" s="69" t="s">
        <v>170</v>
      </c>
      <c r="D22" s="62" t="s">
        <v>147</v>
      </c>
      <c r="E22" s="62">
        <v>25</v>
      </c>
      <c r="F22" s="9">
        <v>40</v>
      </c>
      <c r="G22" s="9">
        <f t="shared" si="0"/>
        <v>1000</v>
      </c>
      <c r="H22" s="62" t="s">
        <v>172</v>
      </c>
    </row>
    <row r="23" spans="1:8" ht="20" customHeight="1">
      <c r="A23" s="62">
        <v>17</v>
      </c>
      <c r="B23" s="5" t="s">
        <v>90</v>
      </c>
      <c r="C23" s="5" t="s">
        <v>261</v>
      </c>
      <c r="D23" s="5" t="s">
        <v>92</v>
      </c>
      <c r="E23" s="5">
        <v>60</v>
      </c>
      <c r="F23" s="9">
        <v>18</v>
      </c>
      <c r="G23" s="9">
        <f t="shared" si="0"/>
        <v>1080</v>
      </c>
      <c r="H23" s="83" t="s">
        <v>262</v>
      </c>
    </row>
    <row r="24" spans="1:8" ht="20" customHeight="1">
      <c r="A24" s="62">
        <v>18</v>
      </c>
      <c r="B24" s="5" t="s">
        <v>90</v>
      </c>
      <c r="C24" s="5" t="s">
        <v>263</v>
      </c>
      <c r="D24" s="5" t="s">
        <v>92</v>
      </c>
      <c r="E24" s="5">
        <v>60</v>
      </c>
      <c r="F24" s="9">
        <v>9</v>
      </c>
      <c r="G24" s="9">
        <f t="shared" si="0"/>
        <v>540</v>
      </c>
      <c r="H24" s="83" t="s">
        <v>262</v>
      </c>
    </row>
    <row r="25" spans="1:8" ht="20" customHeight="1">
      <c r="A25" s="62">
        <v>19</v>
      </c>
      <c r="B25" s="5" t="s">
        <v>90</v>
      </c>
      <c r="C25" s="5" t="s">
        <v>264</v>
      </c>
      <c r="D25" s="5" t="s">
        <v>92</v>
      </c>
      <c r="E25" s="5">
        <v>15</v>
      </c>
      <c r="F25" s="9">
        <v>14</v>
      </c>
      <c r="G25" s="9">
        <f t="shared" si="0"/>
        <v>210</v>
      </c>
      <c r="H25" s="83" t="s">
        <v>262</v>
      </c>
    </row>
    <row r="26" spans="1:8" ht="20" customHeight="1">
      <c r="A26" s="62">
        <v>20</v>
      </c>
      <c r="B26" s="5" t="s">
        <v>90</v>
      </c>
      <c r="C26" s="5" t="s">
        <v>265</v>
      </c>
      <c r="D26" s="5" t="s">
        <v>92</v>
      </c>
      <c r="E26" s="5">
        <v>4</v>
      </c>
      <c r="F26" s="9">
        <v>100</v>
      </c>
      <c r="G26" s="9">
        <f t="shared" si="0"/>
        <v>400</v>
      </c>
      <c r="H26" s="83" t="s">
        <v>262</v>
      </c>
    </row>
    <row r="27" spans="1:8" ht="20" customHeight="1">
      <c r="A27" s="62">
        <v>21</v>
      </c>
      <c r="B27" s="5" t="s">
        <v>266</v>
      </c>
      <c r="C27" s="9" t="s">
        <v>267</v>
      </c>
      <c r="D27" s="9" t="s">
        <v>129</v>
      </c>
      <c r="E27" s="9">
        <v>2</v>
      </c>
      <c r="F27" s="9">
        <v>120</v>
      </c>
      <c r="G27" s="9">
        <f t="shared" si="0"/>
        <v>240</v>
      </c>
      <c r="H27" s="83" t="s">
        <v>268</v>
      </c>
    </row>
    <row r="28" spans="1:8" ht="20" customHeight="1">
      <c r="A28" s="62">
        <v>22</v>
      </c>
      <c r="B28" s="5" t="s">
        <v>269</v>
      </c>
      <c r="C28" s="9" t="s">
        <v>270</v>
      </c>
      <c r="D28" s="9" t="s">
        <v>129</v>
      </c>
      <c r="E28" s="9">
        <v>2</v>
      </c>
      <c r="F28" s="9">
        <v>200</v>
      </c>
      <c r="G28" s="9">
        <f t="shared" si="0"/>
        <v>400</v>
      </c>
      <c r="H28" s="83" t="s">
        <v>268</v>
      </c>
    </row>
    <row r="29" spans="1:8" ht="20" customHeight="1">
      <c r="A29" s="62">
        <v>23</v>
      </c>
      <c r="B29" s="5" t="s">
        <v>271</v>
      </c>
      <c r="C29" s="9" t="s">
        <v>272</v>
      </c>
      <c r="D29" s="9" t="s">
        <v>129</v>
      </c>
      <c r="E29" s="9">
        <v>2</v>
      </c>
      <c r="F29" s="9">
        <v>120</v>
      </c>
      <c r="G29" s="9">
        <f t="shared" si="0"/>
        <v>240</v>
      </c>
      <c r="H29" s="83" t="s">
        <v>268</v>
      </c>
    </row>
    <row r="30" spans="1:8" ht="20" customHeight="1">
      <c r="A30" s="62">
        <v>24</v>
      </c>
      <c r="B30" s="5" t="s">
        <v>273</v>
      </c>
      <c r="C30" s="9" t="s">
        <v>274</v>
      </c>
      <c r="D30" s="9" t="s">
        <v>150</v>
      </c>
      <c r="E30" s="9">
        <v>2</v>
      </c>
      <c r="F30" s="9">
        <v>75</v>
      </c>
      <c r="G30" s="9">
        <f t="shared" si="0"/>
        <v>150</v>
      </c>
      <c r="H30" s="83" t="s">
        <v>275</v>
      </c>
    </row>
    <row r="31" spans="1:8" ht="25.5" customHeight="1">
      <c r="A31" s="62">
        <v>25</v>
      </c>
      <c r="B31" s="5" t="s">
        <v>374</v>
      </c>
      <c r="C31" s="5" t="s">
        <v>307</v>
      </c>
      <c r="D31" s="5" t="s">
        <v>98</v>
      </c>
      <c r="E31" s="5">
        <v>1</v>
      </c>
      <c r="F31" s="9">
        <v>60</v>
      </c>
      <c r="G31" s="9">
        <f t="shared" si="0"/>
        <v>60</v>
      </c>
      <c r="H31" s="83" t="s">
        <v>375</v>
      </c>
    </row>
    <row r="32" spans="1:8" ht="20" customHeight="1">
      <c r="A32" s="62">
        <v>26</v>
      </c>
      <c r="B32" s="5" t="s">
        <v>376</v>
      </c>
      <c r="C32" s="5" t="s">
        <v>307</v>
      </c>
      <c r="D32" s="5" t="s">
        <v>150</v>
      </c>
      <c r="E32" s="5">
        <v>2</v>
      </c>
      <c r="F32" s="9">
        <v>80</v>
      </c>
      <c r="G32" s="9">
        <f t="shared" si="0"/>
        <v>160</v>
      </c>
      <c r="H32" s="83" t="s">
        <v>375</v>
      </c>
    </row>
    <row r="33" spans="1:8" ht="20" customHeight="1">
      <c r="A33" s="62">
        <v>27</v>
      </c>
      <c r="B33" s="5" t="s">
        <v>276</v>
      </c>
      <c r="C33" s="5" t="s">
        <v>277</v>
      </c>
      <c r="D33" s="5" t="s">
        <v>194</v>
      </c>
      <c r="E33" s="5">
        <v>8</v>
      </c>
      <c r="F33" s="9">
        <v>150</v>
      </c>
      <c r="G33" s="9">
        <f t="shared" si="0"/>
        <v>1200</v>
      </c>
      <c r="H33" s="83" t="s">
        <v>278</v>
      </c>
    </row>
    <row r="34" spans="1:8" ht="20" customHeight="1">
      <c r="A34" s="62">
        <v>28</v>
      </c>
      <c r="B34" s="9" t="s">
        <v>279</v>
      </c>
      <c r="C34" s="9" t="s">
        <v>280</v>
      </c>
      <c r="D34" s="5" t="s">
        <v>194</v>
      </c>
      <c r="E34" s="5">
        <v>2</v>
      </c>
      <c r="F34" s="9">
        <v>650</v>
      </c>
      <c r="G34" s="9">
        <f t="shared" si="0"/>
        <v>1300</v>
      </c>
      <c r="H34" s="83" t="s">
        <v>281</v>
      </c>
    </row>
    <row r="35" spans="1:8" ht="20" customHeight="1">
      <c r="A35" s="62">
        <v>29</v>
      </c>
      <c r="B35" s="9" t="s">
        <v>284</v>
      </c>
      <c r="C35" s="9" t="s">
        <v>285</v>
      </c>
      <c r="D35" s="5" t="s">
        <v>150</v>
      </c>
      <c r="E35" s="5">
        <v>1</v>
      </c>
      <c r="F35" s="9">
        <v>35</v>
      </c>
      <c r="G35" s="9">
        <f t="shared" si="0"/>
        <v>35</v>
      </c>
      <c r="H35" s="83" t="s">
        <v>134</v>
      </c>
    </row>
    <row r="36" spans="1:8" ht="20" customHeight="1">
      <c r="A36" s="62">
        <v>30</v>
      </c>
      <c r="B36" s="9" t="s">
        <v>286</v>
      </c>
      <c r="C36" s="5" t="s">
        <v>287</v>
      </c>
      <c r="D36" s="5" t="s">
        <v>129</v>
      </c>
      <c r="E36" s="5">
        <v>5</v>
      </c>
      <c r="F36" s="9">
        <v>25</v>
      </c>
      <c r="G36" s="9">
        <f t="shared" si="0"/>
        <v>125</v>
      </c>
      <c r="H36" s="2" t="s">
        <v>156</v>
      </c>
    </row>
    <row r="37" spans="1:8" ht="20" customHeight="1">
      <c r="A37" s="62">
        <v>31</v>
      </c>
      <c r="B37" s="9" t="s">
        <v>282</v>
      </c>
      <c r="C37" s="9"/>
      <c r="D37" s="5" t="s">
        <v>116</v>
      </c>
      <c r="E37" s="5">
        <v>2</v>
      </c>
      <c r="F37" s="9">
        <v>100</v>
      </c>
      <c r="G37" s="9">
        <f t="shared" si="0"/>
        <v>200</v>
      </c>
      <c r="H37" s="83" t="s">
        <v>134</v>
      </c>
    </row>
    <row r="38" spans="1:8" ht="20" customHeight="1">
      <c r="A38" s="62">
        <v>32</v>
      </c>
      <c r="B38" s="9" t="s">
        <v>377</v>
      </c>
      <c r="C38" s="5" t="s">
        <v>378</v>
      </c>
      <c r="D38" s="5" t="s">
        <v>129</v>
      </c>
      <c r="E38" s="5">
        <v>20</v>
      </c>
      <c r="F38" s="9">
        <v>2.5</v>
      </c>
      <c r="G38" s="9">
        <f t="shared" si="0"/>
        <v>50</v>
      </c>
      <c r="H38" s="83" t="s">
        <v>134</v>
      </c>
    </row>
    <row r="39" spans="1:8" ht="20" customHeight="1">
      <c r="A39" s="62">
        <v>33</v>
      </c>
      <c r="B39" s="9" t="s">
        <v>293</v>
      </c>
      <c r="C39" s="9"/>
      <c r="D39" s="5" t="s">
        <v>171</v>
      </c>
      <c r="E39" s="5">
        <v>50</v>
      </c>
      <c r="F39" s="9">
        <v>1.5</v>
      </c>
      <c r="G39" s="9">
        <f t="shared" si="0"/>
        <v>75</v>
      </c>
      <c r="H39" s="83" t="s">
        <v>134</v>
      </c>
    </row>
    <row r="40" spans="1:8" ht="20" customHeight="1">
      <c r="A40" s="62">
        <v>34</v>
      </c>
      <c r="B40" s="9" t="s">
        <v>288</v>
      </c>
      <c r="C40" s="9"/>
      <c r="D40" s="5" t="s">
        <v>98</v>
      </c>
      <c r="E40" s="5">
        <v>5</v>
      </c>
      <c r="F40" s="9">
        <v>8</v>
      </c>
      <c r="G40" s="9">
        <f t="shared" si="0"/>
        <v>40</v>
      </c>
      <c r="H40" s="85" t="s">
        <v>121</v>
      </c>
    </row>
    <row r="41" spans="1:8" ht="20" customHeight="1">
      <c r="A41" s="62">
        <v>35</v>
      </c>
      <c r="B41" s="82" t="s">
        <v>212</v>
      </c>
      <c r="C41" s="82" t="s">
        <v>289</v>
      </c>
      <c r="D41" s="82" t="s">
        <v>95</v>
      </c>
      <c r="E41" s="82">
        <v>54</v>
      </c>
      <c r="F41" s="9">
        <v>3.5</v>
      </c>
      <c r="G41" s="9">
        <f t="shared" si="0"/>
        <v>189</v>
      </c>
      <c r="H41" s="83" t="s">
        <v>290</v>
      </c>
    </row>
    <row r="42" spans="1:8" ht="20" customHeight="1">
      <c r="A42" s="62">
        <v>36</v>
      </c>
      <c r="B42" s="67" t="s">
        <v>291</v>
      </c>
      <c r="C42" s="67"/>
      <c r="D42" s="68" t="s">
        <v>292</v>
      </c>
      <c r="E42" s="86">
        <v>20</v>
      </c>
      <c r="F42" s="9">
        <v>9.5</v>
      </c>
      <c r="G42" s="9">
        <f t="shared" si="0"/>
        <v>190</v>
      </c>
      <c r="H42" s="83" t="s">
        <v>134</v>
      </c>
    </row>
    <row r="43" spans="1:8" ht="20" customHeight="1">
      <c r="A43" s="62">
        <v>37</v>
      </c>
      <c r="B43" s="67" t="s">
        <v>379</v>
      </c>
      <c r="C43" s="67" t="s">
        <v>380</v>
      </c>
      <c r="D43" s="68" t="s">
        <v>150</v>
      </c>
      <c r="E43" s="86">
        <v>20</v>
      </c>
      <c r="F43" s="9">
        <v>2</v>
      </c>
      <c r="G43" s="9">
        <f t="shared" si="0"/>
        <v>40</v>
      </c>
      <c r="H43" s="83" t="s">
        <v>134</v>
      </c>
    </row>
    <row r="44" spans="1:8" ht="20" customHeight="1">
      <c r="A44" s="62">
        <v>38</v>
      </c>
      <c r="B44" s="67" t="s">
        <v>379</v>
      </c>
      <c r="C44" s="67" t="s">
        <v>381</v>
      </c>
      <c r="D44" s="68" t="s">
        <v>241</v>
      </c>
      <c r="E44" s="86">
        <v>20</v>
      </c>
      <c r="F44" s="9">
        <v>4</v>
      </c>
      <c r="G44" s="9">
        <f t="shared" si="0"/>
        <v>80</v>
      </c>
      <c r="H44" s="83" t="s">
        <v>134</v>
      </c>
    </row>
    <row r="45" spans="1:8" ht="20" customHeight="1">
      <c r="A45" s="62">
        <v>39</v>
      </c>
      <c r="B45" s="82" t="s">
        <v>382</v>
      </c>
      <c r="C45" s="82" t="s">
        <v>383</v>
      </c>
      <c r="D45" s="82" t="s">
        <v>129</v>
      </c>
      <c r="E45" s="82">
        <v>10</v>
      </c>
      <c r="F45" s="9">
        <v>15</v>
      </c>
      <c r="G45" s="9">
        <f t="shared" si="0"/>
        <v>150</v>
      </c>
      <c r="H45" s="83" t="s">
        <v>290</v>
      </c>
    </row>
    <row r="46" spans="1:8" ht="20" customHeight="1">
      <c r="A46" s="62">
        <v>40</v>
      </c>
      <c r="B46" s="67" t="s">
        <v>384</v>
      </c>
      <c r="C46" s="67" t="s">
        <v>385</v>
      </c>
      <c r="D46" s="68" t="s">
        <v>150</v>
      </c>
      <c r="E46" s="86">
        <v>4</v>
      </c>
      <c r="F46" s="9">
        <v>20</v>
      </c>
      <c r="G46" s="9">
        <f t="shared" si="0"/>
        <v>80</v>
      </c>
      <c r="H46" s="83" t="s">
        <v>134</v>
      </c>
    </row>
    <row r="47" spans="1:8" ht="20" customHeight="1">
      <c r="A47" s="193" t="s">
        <v>173</v>
      </c>
      <c r="B47" s="193"/>
      <c r="C47" s="194"/>
      <c r="D47" s="194"/>
      <c r="E47" s="194"/>
      <c r="F47" s="194"/>
      <c r="G47" s="84">
        <f>SUM(G7:G46)</f>
        <v>15391</v>
      </c>
      <c r="H47" s="84"/>
    </row>
    <row r="48" spans="1:8" ht="20" customHeight="1">
      <c r="A48" s="186" t="s">
        <v>174</v>
      </c>
      <c r="B48" s="186"/>
      <c r="C48" s="186"/>
      <c r="D48" s="186"/>
      <c r="E48" s="186"/>
      <c r="F48" s="186"/>
      <c r="G48" s="186"/>
      <c r="H48" s="186"/>
    </row>
    <row r="49" spans="1:8" ht="20" customHeight="1">
      <c r="A49" s="186" t="s">
        <v>175</v>
      </c>
      <c r="B49" s="186"/>
      <c r="C49" s="186"/>
      <c r="D49" s="186"/>
      <c r="E49" s="186"/>
      <c r="F49" s="186"/>
      <c r="G49" s="186"/>
      <c r="H49" s="186"/>
    </row>
    <row r="50" spans="1:8" ht="20" customHeight="1">
      <c r="A50" s="186" t="s">
        <v>176</v>
      </c>
      <c r="B50" s="186"/>
      <c r="C50" s="71"/>
      <c r="D50" s="186" t="s">
        <v>177</v>
      </c>
      <c r="E50" s="186"/>
      <c r="F50" s="186"/>
      <c r="G50" s="186"/>
      <c r="H50" s="186"/>
    </row>
    <row r="51" spans="1:8" ht="20" customHeight="1">
      <c r="A51" s="186" t="s">
        <v>178</v>
      </c>
      <c r="B51" s="186"/>
      <c r="C51" s="71"/>
      <c r="D51" s="186" t="s">
        <v>178</v>
      </c>
      <c r="E51" s="186"/>
      <c r="F51" s="186"/>
      <c r="G51" s="186"/>
      <c r="H51" s="186"/>
    </row>
    <row r="52" spans="1:8" ht="20" customHeight="1">
      <c r="A52" s="186" t="s">
        <v>179</v>
      </c>
      <c r="B52" s="186"/>
      <c r="C52" s="71"/>
      <c r="D52" s="186" t="s">
        <v>179</v>
      </c>
      <c r="E52" s="186"/>
      <c r="F52" s="186"/>
      <c r="G52" s="186"/>
      <c r="H52" s="186"/>
    </row>
  </sheetData>
  <mergeCells count="19">
    <mergeCell ref="A52:B52"/>
    <mergeCell ref="D52:H52"/>
    <mergeCell ref="A48:H48"/>
    <mergeCell ref="A49:H49"/>
    <mergeCell ref="A50:B50"/>
    <mergeCell ref="D50:H50"/>
    <mergeCell ref="A51:B51"/>
    <mergeCell ref="D51:H51"/>
    <mergeCell ref="A5:B5"/>
    <mergeCell ref="C5:F5"/>
    <mergeCell ref="G5:H5"/>
    <mergeCell ref="A47:B47"/>
    <mergeCell ref="C47:F47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92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9"/>
  <sheetViews>
    <sheetView workbookViewId="0">
      <selection activeCell="A27" sqref="A27:XFD27"/>
    </sheetView>
  </sheetViews>
  <sheetFormatPr baseColWidth="10" defaultColWidth="11.83203125" defaultRowHeight="15"/>
  <cols>
    <col min="1" max="1" width="5" style="61" customWidth="1"/>
    <col min="2" max="2" width="20" style="61" customWidth="1"/>
    <col min="3" max="3" width="22.1640625" style="61" customWidth="1"/>
    <col min="4" max="4" width="5" style="61" customWidth="1"/>
    <col min="5" max="6" width="8.1640625" style="61" customWidth="1"/>
    <col min="7" max="7" width="10.5" style="61" customWidth="1"/>
    <col min="8" max="8" width="22.6640625" style="61" customWidth="1"/>
    <col min="9" max="16384" width="11.83203125" style="61"/>
  </cols>
  <sheetData>
    <row r="1" spans="1:8" ht="20" customHeight="1">
      <c r="A1" s="183" t="s">
        <v>74</v>
      </c>
      <c r="B1" s="184"/>
      <c r="C1" s="184"/>
      <c r="D1" s="184"/>
      <c r="E1" s="184"/>
      <c r="F1" s="184"/>
      <c r="G1" s="184"/>
      <c r="H1" s="184"/>
    </row>
    <row r="2" spans="1:8" ht="20" customHeight="1">
      <c r="A2" s="189" t="s">
        <v>75</v>
      </c>
      <c r="B2" s="189"/>
      <c r="C2" s="189"/>
      <c r="D2" s="189"/>
      <c r="E2" s="189"/>
      <c r="F2" s="189"/>
      <c r="G2" s="189"/>
      <c r="H2" s="189"/>
    </row>
    <row r="3" spans="1:8" ht="20" customHeight="1">
      <c r="A3" s="186" t="s">
        <v>76</v>
      </c>
      <c r="B3" s="186"/>
      <c r="C3" s="186" t="s">
        <v>386</v>
      </c>
      <c r="D3" s="186"/>
      <c r="E3" s="186"/>
      <c r="F3" s="186"/>
      <c r="G3" s="71"/>
      <c r="H3" s="71"/>
    </row>
    <row r="4" spans="1:8" ht="20" customHeight="1">
      <c r="A4" s="186" t="s">
        <v>257</v>
      </c>
      <c r="B4" s="186"/>
      <c r="C4" s="186" t="s">
        <v>387</v>
      </c>
      <c r="D4" s="186"/>
      <c r="E4" s="186"/>
      <c r="F4" s="186"/>
      <c r="G4" s="71"/>
      <c r="H4" s="71"/>
    </row>
    <row r="5" spans="1:8" ht="20" customHeight="1">
      <c r="A5" s="186" t="s">
        <v>388</v>
      </c>
      <c r="B5" s="186"/>
      <c r="C5" s="186" t="s">
        <v>389</v>
      </c>
      <c r="D5" s="186"/>
      <c r="E5" s="186"/>
      <c r="F5" s="186"/>
      <c r="G5" s="186" t="s">
        <v>82</v>
      </c>
      <c r="H5" s="186"/>
    </row>
    <row r="6" spans="1:8" ht="20" customHeight="1">
      <c r="A6" s="62" t="s">
        <v>83</v>
      </c>
      <c r="B6" s="62" t="s">
        <v>84</v>
      </c>
      <c r="C6" s="62" t="s">
        <v>85</v>
      </c>
      <c r="D6" s="62" t="s">
        <v>86</v>
      </c>
      <c r="E6" s="62" t="s">
        <v>87</v>
      </c>
      <c r="F6" s="62" t="s">
        <v>88</v>
      </c>
      <c r="G6" s="62" t="s">
        <v>89</v>
      </c>
      <c r="H6" s="62" t="s">
        <v>12</v>
      </c>
    </row>
    <row r="7" spans="1:8" ht="20" customHeight="1">
      <c r="A7" s="63">
        <v>1</v>
      </c>
      <c r="B7" s="64" t="s">
        <v>90</v>
      </c>
      <c r="C7" s="64" t="s">
        <v>261</v>
      </c>
      <c r="D7" s="64" t="s">
        <v>92</v>
      </c>
      <c r="E7" s="64">
        <v>54</v>
      </c>
      <c r="F7" s="81">
        <v>18</v>
      </c>
      <c r="G7" s="81">
        <f t="shared" ref="G7:G23" si="0">E7*F7</f>
        <v>972</v>
      </c>
      <c r="H7" s="63" t="s">
        <v>262</v>
      </c>
    </row>
    <row r="8" spans="1:8" ht="20" customHeight="1">
      <c r="A8" s="63">
        <v>2</v>
      </c>
      <c r="B8" s="64" t="s">
        <v>90</v>
      </c>
      <c r="C8" s="64" t="s">
        <v>263</v>
      </c>
      <c r="D8" s="64" t="s">
        <v>92</v>
      </c>
      <c r="E8" s="64">
        <v>54</v>
      </c>
      <c r="F8" s="81">
        <v>9</v>
      </c>
      <c r="G8" s="81">
        <f t="shared" si="0"/>
        <v>486</v>
      </c>
      <c r="H8" s="63" t="s">
        <v>262</v>
      </c>
    </row>
    <row r="9" spans="1:8" ht="20" customHeight="1">
      <c r="A9" s="63">
        <v>3</v>
      </c>
      <c r="B9" s="64" t="s">
        <v>90</v>
      </c>
      <c r="C9" s="64" t="s">
        <v>264</v>
      </c>
      <c r="D9" s="64" t="s">
        <v>92</v>
      </c>
      <c r="E9" s="64">
        <v>15</v>
      </c>
      <c r="F9" s="81">
        <v>14</v>
      </c>
      <c r="G9" s="81">
        <f t="shared" si="0"/>
        <v>210</v>
      </c>
      <c r="H9" s="63" t="s">
        <v>262</v>
      </c>
    </row>
    <row r="10" spans="1:8" ht="20" customHeight="1">
      <c r="A10" s="63">
        <v>4</v>
      </c>
      <c r="B10" s="64" t="s">
        <v>90</v>
      </c>
      <c r="C10" s="64" t="s">
        <v>265</v>
      </c>
      <c r="D10" s="64" t="s">
        <v>92</v>
      </c>
      <c r="E10" s="64">
        <v>4</v>
      </c>
      <c r="F10" s="81">
        <v>100</v>
      </c>
      <c r="G10" s="81">
        <f t="shared" si="0"/>
        <v>400</v>
      </c>
      <c r="H10" s="63" t="s">
        <v>262</v>
      </c>
    </row>
    <row r="11" spans="1:8" ht="20" customHeight="1">
      <c r="A11" s="63">
        <v>5</v>
      </c>
      <c r="B11" s="64" t="s">
        <v>273</v>
      </c>
      <c r="C11" s="9" t="s">
        <v>274</v>
      </c>
      <c r="D11" s="9" t="s">
        <v>150</v>
      </c>
      <c r="E11" s="9">
        <v>2</v>
      </c>
      <c r="F11" s="81">
        <v>75</v>
      </c>
      <c r="G11" s="81">
        <f t="shared" si="0"/>
        <v>150</v>
      </c>
      <c r="H11" s="63" t="s">
        <v>275</v>
      </c>
    </row>
    <row r="12" spans="1:8" ht="20" customHeight="1">
      <c r="A12" s="63">
        <v>6</v>
      </c>
      <c r="B12" s="64" t="s">
        <v>374</v>
      </c>
      <c r="C12" s="64" t="s">
        <v>307</v>
      </c>
      <c r="D12" s="64" t="s">
        <v>98</v>
      </c>
      <c r="E12" s="64">
        <v>2</v>
      </c>
      <c r="F12" s="81">
        <v>60</v>
      </c>
      <c r="G12" s="81">
        <f t="shared" si="0"/>
        <v>120</v>
      </c>
      <c r="H12" s="63" t="s">
        <v>375</v>
      </c>
    </row>
    <row r="13" spans="1:8" ht="20" customHeight="1">
      <c r="A13" s="63">
        <v>7</v>
      </c>
      <c r="B13" s="64" t="s">
        <v>376</v>
      </c>
      <c r="C13" s="64" t="s">
        <v>307</v>
      </c>
      <c r="D13" s="64" t="s">
        <v>150</v>
      </c>
      <c r="E13" s="64">
        <v>2</v>
      </c>
      <c r="F13" s="81">
        <v>80</v>
      </c>
      <c r="G13" s="81">
        <f t="shared" si="0"/>
        <v>160</v>
      </c>
      <c r="H13" s="63" t="s">
        <v>375</v>
      </c>
    </row>
    <row r="14" spans="1:8" ht="20" customHeight="1">
      <c r="A14" s="63">
        <v>8</v>
      </c>
      <c r="B14" s="64" t="s">
        <v>276</v>
      </c>
      <c r="C14" s="65" t="s">
        <v>277</v>
      </c>
      <c r="D14" s="64" t="s">
        <v>194</v>
      </c>
      <c r="E14" s="64">
        <v>10</v>
      </c>
      <c r="F14" s="81">
        <v>150</v>
      </c>
      <c r="G14" s="81">
        <f t="shared" si="0"/>
        <v>1500</v>
      </c>
      <c r="H14" s="63" t="s">
        <v>278</v>
      </c>
    </row>
    <row r="15" spans="1:8" ht="20" customHeight="1">
      <c r="A15" s="63">
        <v>9</v>
      </c>
      <c r="B15" s="9" t="s">
        <v>279</v>
      </c>
      <c r="C15" s="9" t="s">
        <v>280</v>
      </c>
      <c r="D15" s="64" t="s">
        <v>194</v>
      </c>
      <c r="E15" s="64">
        <v>2</v>
      </c>
      <c r="F15" s="81">
        <v>650</v>
      </c>
      <c r="G15" s="81">
        <f t="shared" si="0"/>
        <v>1300</v>
      </c>
      <c r="H15" s="63" t="s">
        <v>281</v>
      </c>
    </row>
    <row r="16" spans="1:8" ht="20" customHeight="1">
      <c r="A16" s="63">
        <v>10</v>
      </c>
      <c r="B16" s="9" t="s">
        <v>288</v>
      </c>
      <c r="C16" s="9"/>
      <c r="D16" s="64" t="s">
        <v>98</v>
      </c>
      <c r="E16" s="64">
        <v>2</v>
      </c>
      <c r="F16" s="81">
        <v>8</v>
      </c>
      <c r="G16" s="81">
        <f t="shared" si="0"/>
        <v>16</v>
      </c>
      <c r="H16" s="77" t="s">
        <v>121</v>
      </c>
    </row>
    <row r="17" spans="1:8" ht="20" customHeight="1">
      <c r="A17" s="63">
        <v>11</v>
      </c>
      <c r="B17" s="66" t="s">
        <v>212</v>
      </c>
      <c r="C17" s="66" t="s">
        <v>289</v>
      </c>
      <c r="D17" s="66" t="s">
        <v>95</v>
      </c>
      <c r="E17" s="66">
        <v>54</v>
      </c>
      <c r="F17" s="9">
        <v>4</v>
      </c>
      <c r="G17" s="81">
        <f t="shared" si="0"/>
        <v>216</v>
      </c>
      <c r="H17" s="63" t="s">
        <v>290</v>
      </c>
    </row>
    <row r="18" spans="1:8" ht="20" customHeight="1">
      <c r="A18" s="63">
        <v>12</v>
      </c>
      <c r="B18" s="67" t="s">
        <v>291</v>
      </c>
      <c r="C18" s="67"/>
      <c r="D18" s="68" t="s">
        <v>292</v>
      </c>
      <c r="E18" s="78">
        <v>20</v>
      </c>
      <c r="F18" s="81">
        <v>9.5</v>
      </c>
      <c r="G18" s="81">
        <f t="shared" si="0"/>
        <v>190</v>
      </c>
      <c r="H18" s="63" t="s">
        <v>134</v>
      </c>
    </row>
    <row r="19" spans="1:8" ht="20" customHeight="1">
      <c r="A19" s="63">
        <v>13</v>
      </c>
      <c r="B19" s="67" t="s">
        <v>379</v>
      </c>
      <c r="C19" s="67" t="s">
        <v>380</v>
      </c>
      <c r="D19" s="68" t="s">
        <v>150</v>
      </c>
      <c r="E19" s="78">
        <v>20</v>
      </c>
      <c r="F19" s="81">
        <v>2</v>
      </c>
      <c r="G19" s="81">
        <f t="shared" si="0"/>
        <v>40</v>
      </c>
      <c r="H19" s="63" t="s">
        <v>134</v>
      </c>
    </row>
    <row r="20" spans="1:8" ht="20" customHeight="1">
      <c r="A20" s="63">
        <v>14</v>
      </c>
      <c r="B20" s="67" t="s">
        <v>379</v>
      </c>
      <c r="C20" s="67" t="s">
        <v>381</v>
      </c>
      <c r="D20" s="68" t="s">
        <v>241</v>
      </c>
      <c r="E20" s="78">
        <v>20</v>
      </c>
      <c r="F20" s="81">
        <v>4</v>
      </c>
      <c r="G20" s="81">
        <f t="shared" si="0"/>
        <v>80</v>
      </c>
      <c r="H20" s="63" t="s">
        <v>134</v>
      </c>
    </row>
    <row r="21" spans="1:8" ht="20" customHeight="1">
      <c r="A21" s="63">
        <v>15</v>
      </c>
      <c r="B21" s="67" t="s">
        <v>382</v>
      </c>
      <c r="C21" s="67" t="s">
        <v>383</v>
      </c>
      <c r="D21" s="68" t="s">
        <v>129</v>
      </c>
      <c r="E21" s="78">
        <v>4</v>
      </c>
      <c r="F21" s="81">
        <v>15</v>
      </c>
      <c r="G21" s="81">
        <f t="shared" si="0"/>
        <v>60</v>
      </c>
      <c r="H21" s="63" t="s">
        <v>134</v>
      </c>
    </row>
    <row r="22" spans="1:8" ht="20" customHeight="1">
      <c r="A22" s="63">
        <v>16</v>
      </c>
      <c r="B22" s="67" t="s">
        <v>384</v>
      </c>
      <c r="C22" s="67" t="s">
        <v>385</v>
      </c>
      <c r="D22" s="68" t="s">
        <v>150</v>
      </c>
      <c r="E22" s="78">
        <v>2</v>
      </c>
      <c r="F22" s="81">
        <v>20</v>
      </c>
      <c r="G22" s="81">
        <f t="shared" si="0"/>
        <v>40</v>
      </c>
      <c r="H22" s="63" t="s">
        <v>134</v>
      </c>
    </row>
    <row r="23" spans="1:8" ht="20" customHeight="1">
      <c r="A23" s="63">
        <v>17</v>
      </c>
      <c r="B23" s="69" t="s">
        <v>169</v>
      </c>
      <c r="C23" s="69" t="s">
        <v>170</v>
      </c>
      <c r="D23" s="69" t="s">
        <v>171</v>
      </c>
      <c r="E23" s="69">
        <v>20</v>
      </c>
      <c r="F23" s="81">
        <v>40</v>
      </c>
      <c r="G23" s="81">
        <f t="shared" si="0"/>
        <v>800</v>
      </c>
      <c r="H23" s="63" t="s">
        <v>172</v>
      </c>
    </row>
    <row r="24" spans="1:8">
      <c r="A24" s="187" t="s">
        <v>173</v>
      </c>
      <c r="B24" s="187"/>
      <c r="C24" s="188"/>
      <c r="D24" s="188"/>
      <c r="E24" s="188"/>
      <c r="F24" s="188"/>
      <c r="G24" s="81">
        <f>SUM(G7:G23)</f>
        <v>6740</v>
      </c>
      <c r="H24" s="80"/>
    </row>
    <row r="25" spans="1:8">
      <c r="A25" s="186" t="s">
        <v>174</v>
      </c>
      <c r="B25" s="186"/>
      <c r="C25" s="186"/>
      <c r="D25" s="186"/>
      <c r="E25" s="186"/>
      <c r="F25" s="186"/>
      <c r="G25" s="186"/>
      <c r="H25" s="186"/>
    </row>
    <row r="26" spans="1:8">
      <c r="A26" s="186" t="s">
        <v>175</v>
      </c>
      <c r="B26" s="186"/>
      <c r="C26" s="186"/>
      <c r="D26" s="186"/>
      <c r="E26" s="186"/>
      <c r="F26" s="186"/>
      <c r="G26" s="186"/>
      <c r="H26" s="186"/>
    </row>
    <row r="27" spans="1:8">
      <c r="A27" s="186" t="s">
        <v>176</v>
      </c>
      <c r="B27" s="186"/>
      <c r="C27" s="71"/>
      <c r="D27" s="186" t="s">
        <v>177</v>
      </c>
      <c r="E27" s="186"/>
      <c r="F27" s="186"/>
      <c r="G27" s="186"/>
      <c r="H27" s="186"/>
    </row>
    <row r="28" spans="1:8">
      <c r="A28" s="186" t="s">
        <v>178</v>
      </c>
      <c r="B28" s="186"/>
      <c r="C28" s="71"/>
      <c r="D28" s="186" t="s">
        <v>178</v>
      </c>
      <c r="E28" s="186"/>
      <c r="F28" s="186"/>
      <c r="G28" s="186"/>
      <c r="H28" s="186"/>
    </row>
    <row r="29" spans="1:8">
      <c r="A29" s="186" t="s">
        <v>179</v>
      </c>
      <c r="B29" s="186"/>
      <c r="C29" s="71"/>
      <c r="D29" s="186" t="s">
        <v>179</v>
      </c>
      <c r="E29" s="186"/>
      <c r="F29" s="186"/>
      <c r="G29" s="186"/>
      <c r="H29" s="186"/>
    </row>
  </sheetData>
  <mergeCells count="19">
    <mergeCell ref="A29:B29"/>
    <mergeCell ref="D29:H29"/>
    <mergeCell ref="A25:H25"/>
    <mergeCell ref="A26:H26"/>
    <mergeCell ref="A27:B27"/>
    <mergeCell ref="D27:H27"/>
    <mergeCell ref="A28:B28"/>
    <mergeCell ref="D28:H28"/>
    <mergeCell ref="A5:B5"/>
    <mergeCell ref="C5:F5"/>
    <mergeCell ref="G5:H5"/>
    <mergeCell ref="A24:B24"/>
    <mergeCell ref="C24:F24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87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7"/>
  <sheetViews>
    <sheetView workbookViewId="0">
      <selection activeCell="E32" sqref="E32"/>
    </sheetView>
  </sheetViews>
  <sheetFormatPr baseColWidth="10" defaultColWidth="11.83203125" defaultRowHeight="15"/>
  <cols>
    <col min="1" max="1" width="5" style="61" customWidth="1"/>
    <col min="2" max="2" width="20" style="61" customWidth="1"/>
    <col min="3" max="3" width="22.1640625" style="61" customWidth="1"/>
    <col min="4" max="4" width="5" style="61" customWidth="1"/>
    <col min="5" max="7" width="8.1640625" style="61" customWidth="1"/>
    <col min="8" max="8" width="20" style="61" customWidth="1"/>
    <col min="9" max="16384" width="11.83203125" style="61"/>
  </cols>
  <sheetData>
    <row r="1" spans="1:8" ht="20" customHeight="1">
      <c r="A1" s="183" t="s">
        <v>74</v>
      </c>
      <c r="B1" s="184"/>
      <c r="C1" s="184"/>
      <c r="D1" s="184"/>
      <c r="E1" s="184"/>
      <c r="F1" s="184"/>
      <c r="G1" s="184"/>
      <c r="H1" s="184"/>
    </row>
    <row r="2" spans="1:8" ht="20" customHeight="1">
      <c r="A2" s="189" t="s">
        <v>75</v>
      </c>
      <c r="B2" s="189"/>
      <c r="C2" s="189"/>
      <c r="D2" s="189"/>
      <c r="E2" s="189"/>
      <c r="F2" s="189"/>
      <c r="G2" s="189"/>
      <c r="H2" s="189"/>
    </row>
    <row r="3" spans="1:8" ht="20" customHeight="1">
      <c r="A3" s="186" t="s">
        <v>76</v>
      </c>
      <c r="B3" s="186"/>
      <c r="C3" s="186" t="s">
        <v>390</v>
      </c>
      <c r="D3" s="186"/>
      <c r="E3" s="186"/>
      <c r="F3" s="186"/>
      <c r="G3" s="71"/>
      <c r="H3" s="71"/>
    </row>
    <row r="4" spans="1:8" ht="20" customHeight="1">
      <c r="A4" s="186" t="s">
        <v>257</v>
      </c>
      <c r="B4" s="186"/>
      <c r="C4" s="186" t="s">
        <v>182</v>
      </c>
      <c r="D4" s="186"/>
      <c r="E4" s="186"/>
      <c r="F4" s="186"/>
      <c r="G4" s="71"/>
      <c r="H4" s="71"/>
    </row>
    <row r="5" spans="1:8" ht="20" customHeight="1">
      <c r="A5" s="186" t="s">
        <v>391</v>
      </c>
      <c r="B5" s="186"/>
      <c r="C5" s="186" t="s">
        <v>389</v>
      </c>
      <c r="D5" s="186"/>
      <c r="E5" s="186"/>
      <c r="F5" s="186"/>
      <c r="G5" s="186" t="s">
        <v>82</v>
      </c>
      <c r="H5" s="186"/>
    </row>
    <row r="6" spans="1:8" ht="20" customHeight="1">
      <c r="A6" s="62" t="s">
        <v>83</v>
      </c>
      <c r="B6" s="62" t="s">
        <v>84</v>
      </c>
      <c r="C6" s="62" t="s">
        <v>85</v>
      </c>
      <c r="D6" s="62" t="s">
        <v>86</v>
      </c>
      <c r="E6" s="62" t="s">
        <v>87</v>
      </c>
      <c r="F6" s="62" t="s">
        <v>88</v>
      </c>
      <c r="G6" s="62" t="s">
        <v>89</v>
      </c>
      <c r="H6" s="62" t="s">
        <v>12</v>
      </c>
    </row>
    <row r="7" spans="1:8" ht="20" customHeight="1">
      <c r="A7" s="63">
        <v>1</v>
      </c>
      <c r="B7" s="9" t="s">
        <v>90</v>
      </c>
      <c r="C7" s="9" t="s">
        <v>392</v>
      </c>
      <c r="D7" s="9" t="s">
        <v>95</v>
      </c>
      <c r="E7" s="9">
        <v>60</v>
      </c>
      <c r="F7" s="9">
        <v>32</v>
      </c>
      <c r="G7" s="63">
        <f t="shared" ref="G7:G21" si="0">E7*F7</f>
        <v>1920</v>
      </c>
      <c r="H7" s="72" t="s">
        <v>262</v>
      </c>
    </row>
    <row r="8" spans="1:8" ht="20" customHeight="1">
      <c r="A8" s="63">
        <v>2</v>
      </c>
      <c r="B8" s="9" t="s">
        <v>393</v>
      </c>
      <c r="C8" s="9" t="s">
        <v>394</v>
      </c>
      <c r="D8" s="9" t="s">
        <v>98</v>
      </c>
      <c r="E8" s="9">
        <v>10</v>
      </c>
      <c r="F8" s="73">
        <v>12</v>
      </c>
      <c r="G8" s="63">
        <f t="shared" si="0"/>
        <v>120</v>
      </c>
      <c r="H8" s="74" t="s">
        <v>395</v>
      </c>
    </row>
    <row r="9" spans="1:8" ht="20" customHeight="1">
      <c r="A9" s="63">
        <v>3</v>
      </c>
      <c r="B9" s="9" t="s">
        <v>393</v>
      </c>
      <c r="C9" s="9" t="s">
        <v>396</v>
      </c>
      <c r="D9" s="9" t="s">
        <v>98</v>
      </c>
      <c r="E9" s="9">
        <v>10</v>
      </c>
      <c r="F9" s="73">
        <v>20</v>
      </c>
      <c r="G9" s="63">
        <f t="shared" si="0"/>
        <v>200</v>
      </c>
      <c r="H9" s="74" t="s">
        <v>395</v>
      </c>
    </row>
    <row r="10" spans="1:8" ht="20" customHeight="1">
      <c r="A10" s="63">
        <v>4</v>
      </c>
      <c r="B10" s="64" t="s">
        <v>397</v>
      </c>
      <c r="C10" s="64" t="s">
        <v>398</v>
      </c>
      <c r="D10" s="64" t="s">
        <v>194</v>
      </c>
      <c r="E10" s="64">
        <v>5</v>
      </c>
      <c r="F10" s="75">
        <v>115</v>
      </c>
      <c r="G10" s="63">
        <f t="shared" si="0"/>
        <v>575</v>
      </c>
      <c r="H10" s="27" t="s">
        <v>399</v>
      </c>
    </row>
    <row r="11" spans="1:8" ht="20" customHeight="1">
      <c r="A11" s="63">
        <v>5</v>
      </c>
      <c r="B11" s="64" t="s">
        <v>400</v>
      </c>
      <c r="C11" s="64" t="s">
        <v>401</v>
      </c>
      <c r="D11" s="64" t="s">
        <v>98</v>
      </c>
      <c r="E11" s="64">
        <v>6</v>
      </c>
      <c r="F11" s="75">
        <v>122</v>
      </c>
      <c r="G11" s="63">
        <f t="shared" si="0"/>
        <v>732</v>
      </c>
      <c r="H11" s="27" t="s">
        <v>402</v>
      </c>
    </row>
    <row r="12" spans="1:8" ht="20" customHeight="1">
      <c r="A12" s="63">
        <v>6</v>
      </c>
      <c r="B12" s="64" t="s">
        <v>400</v>
      </c>
      <c r="C12" s="65" t="s">
        <v>403</v>
      </c>
      <c r="D12" s="64" t="s">
        <v>98</v>
      </c>
      <c r="E12" s="64">
        <v>5</v>
      </c>
      <c r="F12" s="75">
        <v>170</v>
      </c>
      <c r="G12" s="63">
        <f t="shared" si="0"/>
        <v>850</v>
      </c>
      <c r="H12" s="72" t="s">
        <v>402</v>
      </c>
    </row>
    <row r="13" spans="1:8" ht="20" customHeight="1">
      <c r="A13" s="63">
        <v>7</v>
      </c>
      <c r="B13" s="9" t="s">
        <v>400</v>
      </c>
      <c r="C13" s="9" t="s">
        <v>404</v>
      </c>
      <c r="D13" s="64" t="s">
        <v>98</v>
      </c>
      <c r="E13" s="64">
        <v>5</v>
      </c>
      <c r="F13" s="76">
        <v>246</v>
      </c>
      <c r="G13" s="63">
        <f t="shared" si="0"/>
        <v>1230</v>
      </c>
      <c r="H13" s="27" t="s">
        <v>402</v>
      </c>
    </row>
    <row r="14" spans="1:8" ht="20" customHeight="1">
      <c r="A14" s="63">
        <v>8</v>
      </c>
      <c r="B14" s="9" t="s">
        <v>288</v>
      </c>
      <c r="C14" s="9"/>
      <c r="D14" s="64" t="s">
        <v>98</v>
      </c>
      <c r="E14" s="64">
        <v>5</v>
      </c>
      <c r="F14" s="73">
        <v>8</v>
      </c>
      <c r="G14" s="63">
        <f t="shared" si="0"/>
        <v>40</v>
      </c>
      <c r="H14" s="77" t="s">
        <v>121</v>
      </c>
    </row>
    <row r="15" spans="1:8" ht="20" customHeight="1">
      <c r="A15" s="63">
        <v>9</v>
      </c>
      <c r="B15" s="66" t="s">
        <v>212</v>
      </c>
      <c r="C15" s="66" t="s">
        <v>289</v>
      </c>
      <c r="D15" s="66" t="s">
        <v>95</v>
      </c>
      <c r="E15" s="66">
        <v>60</v>
      </c>
      <c r="F15" s="73">
        <v>3.5</v>
      </c>
      <c r="G15" s="63">
        <f t="shared" si="0"/>
        <v>210</v>
      </c>
      <c r="H15" s="63" t="s">
        <v>290</v>
      </c>
    </row>
    <row r="16" spans="1:8" ht="20" customHeight="1">
      <c r="A16" s="63">
        <v>10</v>
      </c>
      <c r="B16" s="67" t="s">
        <v>291</v>
      </c>
      <c r="C16" s="67"/>
      <c r="D16" s="68" t="s">
        <v>292</v>
      </c>
      <c r="E16" s="78">
        <v>20</v>
      </c>
      <c r="F16" s="73">
        <v>9.5</v>
      </c>
      <c r="G16" s="63">
        <f t="shared" si="0"/>
        <v>190</v>
      </c>
      <c r="H16" s="63" t="s">
        <v>134</v>
      </c>
    </row>
    <row r="17" spans="1:8" ht="20" customHeight="1">
      <c r="A17" s="63">
        <v>11</v>
      </c>
      <c r="B17" s="67" t="s">
        <v>379</v>
      </c>
      <c r="C17" s="67" t="s">
        <v>380</v>
      </c>
      <c r="D17" s="68" t="s">
        <v>150</v>
      </c>
      <c r="E17" s="78">
        <v>20</v>
      </c>
      <c r="F17" s="73">
        <v>2</v>
      </c>
      <c r="G17" s="63">
        <f t="shared" si="0"/>
        <v>40</v>
      </c>
      <c r="H17" s="63" t="s">
        <v>134</v>
      </c>
    </row>
    <row r="18" spans="1:8" ht="20" customHeight="1">
      <c r="A18" s="63">
        <v>12</v>
      </c>
      <c r="B18" s="67" t="s">
        <v>379</v>
      </c>
      <c r="C18" s="67" t="s">
        <v>381</v>
      </c>
      <c r="D18" s="68" t="s">
        <v>241</v>
      </c>
      <c r="E18" s="78">
        <v>20</v>
      </c>
      <c r="F18" s="73">
        <v>4</v>
      </c>
      <c r="G18" s="63">
        <f t="shared" si="0"/>
        <v>80</v>
      </c>
      <c r="H18" s="63" t="s">
        <v>134</v>
      </c>
    </row>
    <row r="19" spans="1:8" ht="20" customHeight="1">
      <c r="A19" s="63">
        <v>13</v>
      </c>
      <c r="B19" s="66" t="s">
        <v>382</v>
      </c>
      <c r="C19" s="66" t="s">
        <v>383</v>
      </c>
      <c r="D19" s="66" t="s">
        <v>129</v>
      </c>
      <c r="E19" s="66">
        <v>6</v>
      </c>
      <c r="F19" s="73">
        <v>15</v>
      </c>
      <c r="G19" s="63">
        <f t="shared" si="0"/>
        <v>90</v>
      </c>
      <c r="H19" s="63" t="s">
        <v>134</v>
      </c>
    </row>
    <row r="20" spans="1:8" ht="20" customHeight="1">
      <c r="A20" s="63">
        <v>14</v>
      </c>
      <c r="B20" s="67" t="s">
        <v>384</v>
      </c>
      <c r="C20" s="67" t="s">
        <v>385</v>
      </c>
      <c r="D20" s="68" t="s">
        <v>150</v>
      </c>
      <c r="E20" s="78">
        <v>2</v>
      </c>
      <c r="F20" s="73">
        <v>20</v>
      </c>
      <c r="G20" s="63">
        <f t="shared" si="0"/>
        <v>40</v>
      </c>
      <c r="H20" s="63" t="s">
        <v>134</v>
      </c>
    </row>
    <row r="21" spans="1:8" ht="20" customHeight="1">
      <c r="A21" s="63">
        <v>15</v>
      </c>
      <c r="B21" s="69" t="s">
        <v>169</v>
      </c>
      <c r="C21" s="69" t="s">
        <v>170</v>
      </c>
      <c r="D21" s="69" t="s">
        <v>171</v>
      </c>
      <c r="E21" s="69">
        <v>20</v>
      </c>
      <c r="F21" s="69">
        <v>40</v>
      </c>
      <c r="G21" s="63">
        <f t="shared" si="0"/>
        <v>800</v>
      </c>
      <c r="H21" s="79" t="s">
        <v>172</v>
      </c>
    </row>
    <row r="22" spans="1:8">
      <c r="A22" s="187" t="s">
        <v>173</v>
      </c>
      <c r="B22" s="187"/>
      <c r="C22" s="188"/>
      <c r="D22" s="188"/>
      <c r="E22" s="188"/>
      <c r="F22" s="188"/>
      <c r="G22" s="70">
        <f>SUM(G7:G21)</f>
        <v>7117</v>
      </c>
      <c r="H22" s="80"/>
    </row>
    <row r="23" spans="1:8">
      <c r="A23" s="186" t="s">
        <v>174</v>
      </c>
      <c r="B23" s="186"/>
      <c r="C23" s="186"/>
      <c r="D23" s="186"/>
      <c r="E23" s="186"/>
      <c r="F23" s="186"/>
      <c r="G23" s="186"/>
      <c r="H23" s="186"/>
    </row>
    <row r="24" spans="1:8">
      <c r="A24" s="186" t="s">
        <v>175</v>
      </c>
      <c r="B24" s="186"/>
      <c r="C24" s="186"/>
      <c r="D24" s="186"/>
      <c r="E24" s="186"/>
      <c r="F24" s="186"/>
      <c r="G24" s="186"/>
      <c r="H24" s="186"/>
    </row>
    <row r="25" spans="1:8">
      <c r="A25" s="186" t="s">
        <v>176</v>
      </c>
      <c r="B25" s="186"/>
      <c r="C25" s="71"/>
      <c r="D25" s="186" t="s">
        <v>177</v>
      </c>
      <c r="E25" s="186"/>
      <c r="F25" s="186"/>
      <c r="G25" s="186"/>
      <c r="H25" s="186"/>
    </row>
    <row r="26" spans="1:8">
      <c r="A26" s="186" t="s">
        <v>178</v>
      </c>
      <c r="B26" s="186"/>
      <c r="C26" s="71"/>
      <c r="D26" s="186" t="s">
        <v>178</v>
      </c>
      <c r="E26" s="186"/>
      <c r="F26" s="186"/>
      <c r="G26" s="186"/>
      <c r="H26" s="186"/>
    </row>
    <row r="27" spans="1:8">
      <c r="A27" s="186" t="s">
        <v>179</v>
      </c>
      <c r="B27" s="186"/>
      <c r="C27" s="71"/>
      <c r="D27" s="186" t="s">
        <v>179</v>
      </c>
      <c r="E27" s="186"/>
      <c r="F27" s="186"/>
      <c r="G27" s="186"/>
      <c r="H27" s="186"/>
    </row>
  </sheetData>
  <mergeCells count="19">
    <mergeCell ref="A27:B27"/>
    <mergeCell ref="D27:H27"/>
    <mergeCell ref="A23:H23"/>
    <mergeCell ref="A24:H24"/>
    <mergeCell ref="A25:B25"/>
    <mergeCell ref="D25:H25"/>
    <mergeCell ref="A26:B26"/>
    <mergeCell ref="D26:H26"/>
    <mergeCell ref="A5:B5"/>
    <mergeCell ref="C5:F5"/>
    <mergeCell ref="G5:H5"/>
    <mergeCell ref="A22:B22"/>
    <mergeCell ref="C22:F22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92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5"/>
  <sheetViews>
    <sheetView workbookViewId="0">
      <selection activeCell="J10" sqref="J10"/>
    </sheetView>
  </sheetViews>
  <sheetFormatPr baseColWidth="10" defaultColWidth="9" defaultRowHeight="15"/>
  <cols>
    <col min="1" max="1" width="4.1640625" style="8" customWidth="1"/>
    <col min="2" max="2" width="15.1640625" style="8" customWidth="1"/>
    <col min="3" max="3" width="21.1640625" style="8" customWidth="1"/>
    <col min="4" max="4" width="5.1640625" style="8" customWidth="1"/>
    <col min="5" max="6" width="8" style="8" customWidth="1"/>
    <col min="7" max="7" width="11.83203125" style="8" customWidth="1"/>
    <col min="8" max="8" width="14.1640625" style="8" customWidth="1"/>
    <col min="9" max="16384" width="9" style="8"/>
  </cols>
  <sheetData>
    <row r="1" spans="1:8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6" customHeight="1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 s="7" customFormat="1" ht="16" customHeight="1">
      <c r="A3" s="180" t="s">
        <v>76</v>
      </c>
      <c r="B3" s="180"/>
      <c r="C3" s="180" t="s">
        <v>405</v>
      </c>
      <c r="D3" s="180"/>
      <c r="E3" s="180"/>
      <c r="F3" s="180"/>
      <c r="G3" s="4"/>
      <c r="H3" s="4"/>
    </row>
    <row r="4" spans="1:8" s="7" customFormat="1" ht="16" customHeight="1">
      <c r="A4" s="180" t="s">
        <v>295</v>
      </c>
      <c r="B4" s="180"/>
      <c r="C4" s="180" t="s">
        <v>406</v>
      </c>
      <c r="D4" s="180"/>
      <c r="E4" s="180"/>
      <c r="F4" s="180"/>
      <c r="G4" s="4"/>
      <c r="H4" s="4"/>
    </row>
    <row r="5" spans="1:8" s="7" customFormat="1" ht="31" customHeight="1">
      <c r="A5" s="196" t="s">
        <v>407</v>
      </c>
      <c r="B5" s="196"/>
      <c r="C5" s="180" t="s">
        <v>408</v>
      </c>
      <c r="D5" s="180"/>
      <c r="E5" s="180"/>
      <c r="F5" s="180"/>
      <c r="G5" s="180" t="s">
        <v>409</v>
      </c>
      <c r="H5" s="180"/>
    </row>
    <row r="6" spans="1:8" ht="17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17" customHeight="1">
      <c r="A7" s="2">
        <v>1</v>
      </c>
      <c r="B7" s="9" t="s">
        <v>90</v>
      </c>
      <c r="C7" s="9" t="s">
        <v>410</v>
      </c>
      <c r="D7" s="9" t="s">
        <v>95</v>
      </c>
      <c r="E7" s="12">
        <v>8</v>
      </c>
      <c r="F7" s="12">
        <v>75</v>
      </c>
      <c r="G7" s="13">
        <f t="shared" ref="G7:G18" si="0">E7*F7</f>
        <v>600</v>
      </c>
      <c r="H7" s="14"/>
    </row>
    <row r="8" spans="1:8" ht="17" customHeight="1">
      <c r="A8" s="2">
        <v>2</v>
      </c>
      <c r="B8" s="9" t="s">
        <v>411</v>
      </c>
      <c r="C8" s="9" t="s">
        <v>412</v>
      </c>
      <c r="D8" s="9" t="s">
        <v>95</v>
      </c>
      <c r="E8" s="12">
        <v>90</v>
      </c>
      <c r="F8" s="12">
        <v>12</v>
      </c>
      <c r="G8" s="13">
        <f t="shared" si="0"/>
        <v>1080</v>
      </c>
      <c r="H8" s="15" t="s">
        <v>413</v>
      </c>
    </row>
    <row r="9" spans="1:8" ht="26" customHeight="1">
      <c r="A9" s="2">
        <v>3</v>
      </c>
      <c r="B9" s="9" t="s">
        <v>414</v>
      </c>
      <c r="C9" s="9" t="s">
        <v>412</v>
      </c>
      <c r="D9" s="9" t="s">
        <v>95</v>
      </c>
      <c r="E9" s="2">
        <v>50</v>
      </c>
      <c r="F9" s="12">
        <v>25</v>
      </c>
      <c r="G9" s="13">
        <f t="shared" si="0"/>
        <v>1250</v>
      </c>
      <c r="H9" s="15" t="s">
        <v>415</v>
      </c>
    </row>
    <row r="10" spans="1:8" ht="26" customHeight="1">
      <c r="A10" s="2">
        <v>4</v>
      </c>
      <c r="B10" s="9" t="s">
        <v>393</v>
      </c>
      <c r="C10" s="9" t="s">
        <v>394</v>
      </c>
      <c r="D10" s="9" t="s">
        <v>98</v>
      </c>
      <c r="E10" s="9">
        <v>50</v>
      </c>
      <c r="F10" s="9">
        <v>14</v>
      </c>
      <c r="G10" s="9">
        <f t="shared" si="0"/>
        <v>700</v>
      </c>
      <c r="H10" s="9"/>
    </row>
    <row r="11" spans="1:8" ht="26" customHeight="1">
      <c r="A11" s="2">
        <v>5</v>
      </c>
      <c r="B11" s="9" t="s">
        <v>393</v>
      </c>
      <c r="C11" s="9" t="s">
        <v>416</v>
      </c>
      <c r="D11" s="9" t="s">
        <v>98</v>
      </c>
      <c r="E11" s="9">
        <v>40</v>
      </c>
      <c r="F11" s="9">
        <v>20</v>
      </c>
      <c r="G11" s="9">
        <f t="shared" si="0"/>
        <v>800</v>
      </c>
      <c r="H11" s="9"/>
    </row>
    <row r="12" spans="1:8" ht="26" customHeight="1">
      <c r="A12" s="2">
        <v>6</v>
      </c>
      <c r="B12" s="9" t="s">
        <v>417</v>
      </c>
      <c r="C12" s="9" t="s">
        <v>418</v>
      </c>
      <c r="D12" s="9" t="s">
        <v>98</v>
      </c>
      <c r="E12" s="9">
        <v>40</v>
      </c>
      <c r="F12" s="9">
        <v>116</v>
      </c>
      <c r="G12" s="9">
        <f t="shared" si="0"/>
        <v>4640</v>
      </c>
      <c r="H12" s="9" t="s">
        <v>419</v>
      </c>
    </row>
    <row r="13" spans="1:8" s="7" customFormat="1" ht="25" customHeight="1">
      <c r="A13" s="2">
        <v>7</v>
      </c>
      <c r="B13" s="9" t="s">
        <v>417</v>
      </c>
      <c r="C13" s="9" t="s">
        <v>420</v>
      </c>
      <c r="D13" s="9" t="s">
        <v>98</v>
      </c>
      <c r="E13" s="9">
        <v>10</v>
      </c>
      <c r="F13" s="9">
        <v>168</v>
      </c>
      <c r="G13" s="9">
        <f t="shared" si="0"/>
        <v>1680</v>
      </c>
      <c r="H13" s="9" t="s">
        <v>419</v>
      </c>
    </row>
    <row r="14" spans="1:8" ht="24" customHeight="1">
      <c r="A14" s="2">
        <v>8</v>
      </c>
      <c r="B14" s="9" t="s">
        <v>300</v>
      </c>
      <c r="C14" s="9"/>
      <c r="D14" s="9" t="s">
        <v>232</v>
      </c>
      <c r="E14" s="9">
        <v>50</v>
      </c>
      <c r="F14" s="9">
        <v>1.5</v>
      </c>
      <c r="G14" s="9">
        <f t="shared" si="0"/>
        <v>75</v>
      </c>
      <c r="H14" s="9"/>
    </row>
    <row r="15" spans="1:8" ht="24" customHeight="1">
      <c r="A15" s="2">
        <v>9</v>
      </c>
      <c r="B15" s="9" t="s">
        <v>421</v>
      </c>
      <c r="C15" s="9" t="s">
        <v>422</v>
      </c>
      <c r="D15" s="9" t="s">
        <v>313</v>
      </c>
      <c r="E15" s="9">
        <v>1</v>
      </c>
      <c r="F15" s="9">
        <v>150</v>
      </c>
      <c r="G15" s="9">
        <f t="shared" si="0"/>
        <v>150</v>
      </c>
      <c r="H15" s="9"/>
    </row>
    <row r="16" spans="1:8" ht="17" customHeight="1">
      <c r="A16" s="2">
        <v>10</v>
      </c>
      <c r="B16" s="9" t="s">
        <v>423</v>
      </c>
      <c r="C16" s="9" t="s">
        <v>424</v>
      </c>
      <c r="D16" s="10" t="s">
        <v>116</v>
      </c>
      <c r="E16" s="10">
        <v>4</v>
      </c>
      <c r="F16" s="16">
        <v>35</v>
      </c>
      <c r="G16" s="9">
        <f t="shared" si="0"/>
        <v>140</v>
      </c>
      <c r="H16" s="9"/>
    </row>
    <row r="17" spans="1:8" ht="26" customHeight="1">
      <c r="A17" s="2">
        <v>11</v>
      </c>
      <c r="B17" s="9" t="s">
        <v>425</v>
      </c>
      <c r="C17" s="9" t="s">
        <v>426</v>
      </c>
      <c r="D17" s="9" t="s">
        <v>234</v>
      </c>
      <c r="E17" s="9">
        <v>1</v>
      </c>
      <c r="F17" s="9">
        <v>230</v>
      </c>
      <c r="G17" s="9">
        <f t="shared" si="0"/>
        <v>230</v>
      </c>
      <c r="H17" s="9" t="s">
        <v>427</v>
      </c>
    </row>
    <row r="18" spans="1:8" ht="17" customHeight="1">
      <c r="A18" s="2">
        <v>12</v>
      </c>
      <c r="B18" s="9" t="s">
        <v>428</v>
      </c>
      <c r="C18" s="9" t="s">
        <v>429</v>
      </c>
      <c r="D18" s="9" t="s">
        <v>234</v>
      </c>
      <c r="E18" s="9">
        <v>1</v>
      </c>
      <c r="F18" s="9">
        <v>500</v>
      </c>
      <c r="G18" s="9">
        <f t="shared" si="0"/>
        <v>500</v>
      </c>
      <c r="H18" s="9" t="s">
        <v>430</v>
      </c>
    </row>
    <row r="19" spans="1:8" ht="17" customHeight="1">
      <c r="A19" s="181" t="s">
        <v>173</v>
      </c>
      <c r="B19" s="181"/>
      <c r="C19" s="182"/>
      <c r="D19" s="182"/>
      <c r="E19" s="182"/>
      <c r="F19" s="182"/>
      <c r="G19" s="18">
        <f>SUM(G7:G18)</f>
        <v>11845</v>
      </c>
      <c r="H19" s="19"/>
    </row>
    <row r="20" spans="1:8" s="7" customFormat="1" ht="12" customHeight="1">
      <c r="A20" s="180" t="s">
        <v>174</v>
      </c>
      <c r="B20" s="180"/>
      <c r="C20" s="180"/>
      <c r="D20" s="180"/>
      <c r="E20" s="180"/>
      <c r="F20" s="180"/>
      <c r="G20" s="180"/>
      <c r="H20" s="180"/>
    </row>
    <row r="21" spans="1:8" s="7" customFormat="1" ht="12" customHeight="1">
      <c r="A21" s="180" t="s">
        <v>175</v>
      </c>
      <c r="B21" s="180"/>
      <c r="C21" s="180"/>
      <c r="D21" s="180"/>
      <c r="E21" s="180"/>
      <c r="F21" s="180"/>
      <c r="G21" s="180"/>
      <c r="H21" s="180"/>
    </row>
    <row r="22" spans="1:8" s="7" customFormat="1" ht="15" customHeight="1">
      <c r="A22" s="180" t="s">
        <v>176</v>
      </c>
      <c r="B22" s="180"/>
      <c r="C22" s="4"/>
      <c r="D22" s="180" t="s">
        <v>177</v>
      </c>
      <c r="E22" s="180"/>
      <c r="F22" s="180"/>
      <c r="G22" s="180"/>
      <c r="H22" s="180"/>
    </row>
    <row r="23" spans="1:8" s="7" customFormat="1" ht="15" customHeight="1">
      <c r="A23" s="180" t="s">
        <v>178</v>
      </c>
      <c r="B23" s="180"/>
      <c r="C23" s="4"/>
      <c r="D23" s="180" t="s">
        <v>178</v>
      </c>
      <c r="E23" s="180"/>
      <c r="F23" s="180"/>
      <c r="G23" s="180"/>
      <c r="H23" s="180"/>
    </row>
    <row r="24" spans="1:8" s="7" customFormat="1" ht="15" customHeight="1">
      <c r="A24" s="180" t="s">
        <v>179</v>
      </c>
      <c r="B24" s="180"/>
      <c r="C24" s="4"/>
      <c r="D24" s="180" t="s">
        <v>179</v>
      </c>
      <c r="E24" s="180"/>
      <c r="F24" s="180"/>
      <c r="G24" s="180"/>
      <c r="H24" s="180"/>
    </row>
    <row r="41" spans="1:8" s="7" customFormat="1">
      <c r="A41" s="8"/>
      <c r="B41" s="8"/>
      <c r="C41" s="8"/>
      <c r="D41" s="8"/>
      <c r="E41" s="8"/>
      <c r="F41" s="8"/>
      <c r="G41" s="8"/>
      <c r="H41" s="8"/>
    </row>
    <row r="42" spans="1:8" s="7" customFormat="1">
      <c r="A42" s="8"/>
      <c r="B42" s="8"/>
      <c r="C42" s="8"/>
      <c r="D42" s="8"/>
      <c r="E42" s="8"/>
      <c r="F42" s="8"/>
      <c r="G42" s="8"/>
      <c r="H42" s="8"/>
    </row>
    <row r="43" spans="1:8" s="7" customFormat="1">
      <c r="A43" s="8"/>
      <c r="B43" s="8"/>
      <c r="C43" s="8"/>
      <c r="D43" s="8"/>
      <c r="E43" s="8"/>
      <c r="F43" s="8"/>
      <c r="G43" s="8"/>
      <c r="H43" s="8"/>
    </row>
    <row r="44" spans="1:8" s="7" customFormat="1">
      <c r="A44" s="8"/>
      <c r="B44" s="8"/>
      <c r="C44" s="8"/>
      <c r="D44" s="8"/>
      <c r="E44" s="8"/>
      <c r="F44" s="8"/>
      <c r="G44" s="8"/>
      <c r="H44" s="8"/>
    </row>
    <row r="45" spans="1:8" s="7" customFormat="1">
      <c r="A45" s="8"/>
      <c r="B45" s="8"/>
      <c r="C45" s="8"/>
      <c r="D45" s="8"/>
      <c r="E45" s="8"/>
      <c r="F45" s="8"/>
      <c r="G45" s="8"/>
      <c r="H45" s="8"/>
    </row>
  </sheetData>
  <mergeCells count="19">
    <mergeCell ref="A24:B24"/>
    <mergeCell ref="D24:H24"/>
    <mergeCell ref="A20:H20"/>
    <mergeCell ref="A21:H21"/>
    <mergeCell ref="A22:B22"/>
    <mergeCell ref="D22:H22"/>
    <mergeCell ref="A23:B23"/>
    <mergeCell ref="D23:H23"/>
    <mergeCell ref="A5:B5"/>
    <mergeCell ref="C5:F5"/>
    <mergeCell ref="G5:H5"/>
    <mergeCell ref="A19:B19"/>
    <mergeCell ref="C19:F19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7"/>
  <sheetViews>
    <sheetView tabSelected="1" workbookViewId="0">
      <selection activeCell="L8" sqref="L8"/>
    </sheetView>
  </sheetViews>
  <sheetFormatPr baseColWidth="10" defaultColWidth="8.6640625" defaultRowHeight="15"/>
  <cols>
    <col min="1" max="1" width="4.6640625" style="8" customWidth="1"/>
    <col min="2" max="2" width="18.6640625" style="8" customWidth="1"/>
    <col min="3" max="3" width="22.83203125" style="8" customWidth="1"/>
    <col min="4" max="4" width="5.1640625" style="8" customWidth="1"/>
    <col min="5" max="6" width="8.6640625" style="8" customWidth="1"/>
    <col min="7" max="7" width="10.1640625" style="8" customWidth="1"/>
    <col min="8" max="8" width="18.6640625" style="8" customWidth="1"/>
    <col min="9" max="16384" width="8.6640625" style="8"/>
  </cols>
  <sheetData>
    <row r="1" spans="1:8" ht="21" customHeight="1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4.5" customHeight="1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 ht="14.5" customHeight="1">
      <c r="A3" s="180" t="s">
        <v>431</v>
      </c>
      <c r="B3" s="180"/>
      <c r="C3" s="180" t="s">
        <v>432</v>
      </c>
      <c r="D3" s="180"/>
      <c r="E3" s="180"/>
      <c r="F3" s="180"/>
      <c r="G3" s="4"/>
      <c r="H3" s="4"/>
    </row>
    <row r="4" spans="1:8" ht="14.5" customHeight="1">
      <c r="A4" s="180" t="s">
        <v>295</v>
      </c>
      <c r="B4" s="180"/>
      <c r="C4" s="180" t="s">
        <v>433</v>
      </c>
      <c r="D4" s="180"/>
      <c r="E4" s="180"/>
      <c r="F4" s="180"/>
      <c r="G4" s="4"/>
      <c r="H4" s="4"/>
    </row>
    <row r="5" spans="1:8" ht="33" customHeight="1">
      <c r="A5" s="197" t="s">
        <v>434</v>
      </c>
      <c r="B5" s="197"/>
      <c r="C5" s="180" t="s">
        <v>435</v>
      </c>
      <c r="D5" s="180"/>
      <c r="E5" s="180"/>
      <c r="F5" s="180"/>
      <c r="G5" s="180" t="s">
        <v>436</v>
      </c>
      <c r="H5" s="180"/>
    </row>
    <row r="6" spans="1:8" ht="21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21" customHeight="1">
      <c r="A7" s="2">
        <v>1</v>
      </c>
      <c r="B7" s="9" t="s">
        <v>437</v>
      </c>
      <c r="C7" s="9" t="s">
        <v>412</v>
      </c>
      <c r="D7" s="9" t="s">
        <v>95</v>
      </c>
      <c r="E7" s="9">
        <v>40</v>
      </c>
      <c r="F7" s="9">
        <v>28.5</v>
      </c>
      <c r="G7" s="9">
        <v>1567.5</v>
      </c>
      <c r="H7" s="9" t="s">
        <v>438</v>
      </c>
    </row>
    <row r="8" spans="1:8" ht="21" customHeight="1">
      <c r="A8" s="2">
        <v>2</v>
      </c>
      <c r="B8" s="9" t="s">
        <v>417</v>
      </c>
      <c r="C8" s="9" t="s">
        <v>418</v>
      </c>
      <c r="D8" s="9" t="s">
        <v>98</v>
      </c>
      <c r="E8" s="204">
        <v>3</v>
      </c>
      <c r="F8" s="9">
        <v>126</v>
      </c>
      <c r="G8" s="9">
        <v>378</v>
      </c>
      <c r="H8" s="9" t="s">
        <v>419</v>
      </c>
    </row>
    <row r="9" spans="1:8" ht="21" customHeight="1">
      <c r="A9" s="2">
        <v>4</v>
      </c>
      <c r="B9" s="9" t="s">
        <v>400</v>
      </c>
      <c r="C9" s="9" t="s">
        <v>211</v>
      </c>
      <c r="D9" s="9" t="s">
        <v>98</v>
      </c>
      <c r="E9" s="9">
        <v>8</v>
      </c>
      <c r="F9" s="9">
        <v>126</v>
      </c>
      <c r="G9" s="9">
        <f>F9*E9</f>
        <v>1008</v>
      </c>
      <c r="H9" s="9" t="s">
        <v>439</v>
      </c>
    </row>
    <row r="10" spans="1:8" ht="21" customHeight="1">
      <c r="A10" s="2">
        <v>5</v>
      </c>
      <c r="B10" s="9" t="s">
        <v>440</v>
      </c>
      <c r="C10" s="9"/>
      <c r="D10" s="9" t="s">
        <v>171</v>
      </c>
      <c r="E10" s="9">
        <v>30</v>
      </c>
      <c r="F10" s="9">
        <v>1.2</v>
      </c>
      <c r="G10" s="9">
        <f>E10*F10</f>
        <v>36</v>
      </c>
      <c r="H10" s="9" t="s">
        <v>134</v>
      </c>
    </row>
    <row r="11" spans="1:8" ht="21" customHeight="1">
      <c r="A11" s="2">
        <v>6</v>
      </c>
      <c r="B11" s="9" t="s">
        <v>441</v>
      </c>
      <c r="C11" s="9" t="s">
        <v>212</v>
      </c>
      <c r="D11" s="9" t="s">
        <v>147</v>
      </c>
      <c r="E11" s="9">
        <v>20</v>
      </c>
      <c r="F11" s="9">
        <v>4</v>
      </c>
      <c r="G11" s="9">
        <f>F11*E11</f>
        <v>80</v>
      </c>
      <c r="H11" s="9"/>
    </row>
    <row r="12" spans="1:8" ht="21" customHeight="1">
      <c r="A12" s="181" t="s">
        <v>173</v>
      </c>
      <c r="B12" s="181"/>
      <c r="C12" s="182"/>
      <c r="D12" s="182"/>
      <c r="E12" s="182"/>
      <c r="F12" s="182"/>
      <c r="G12" s="18">
        <f>SUM(G7:G11)</f>
        <v>3069.5</v>
      </c>
      <c r="H12" s="11"/>
    </row>
    <row r="13" spans="1:8">
      <c r="A13" s="180" t="s">
        <v>174</v>
      </c>
      <c r="B13" s="180"/>
      <c r="C13" s="180"/>
      <c r="D13" s="180"/>
      <c r="E13" s="180"/>
      <c r="F13" s="180"/>
      <c r="G13" s="180"/>
      <c r="H13" s="180"/>
    </row>
    <row r="14" spans="1:8">
      <c r="A14" s="180" t="s">
        <v>175</v>
      </c>
      <c r="B14" s="180"/>
      <c r="C14" s="180"/>
      <c r="D14" s="180"/>
      <c r="E14" s="180"/>
      <c r="F14" s="180"/>
      <c r="G14" s="180"/>
      <c r="H14" s="180"/>
    </row>
    <row r="15" spans="1:8">
      <c r="A15" s="180" t="s">
        <v>176</v>
      </c>
      <c r="B15" s="180"/>
      <c r="C15" s="4"/>
      <c r="D15" s="180" t="s">
        <v>177</v>
      </c>
      <c r="E15" s="180"/>
      <c r="F15" s="180"/>
      <c r="G15" s="180"/>
      <c r="H15" s="180"/>
    </row>
    <row r="16" spans="1:8">
      <c r="A16" s="180" t="s">
        <v>178</v>
      </c>
      <c r="B16" s="180"/>
      <c r="C16" s="4"/>
      <c r="D16" s="180" t="s">
        <v>178</v>
      </c>
      <c r="E16" s="180"/>
      <c r="F16" s="180"/>
      <c r="G16" s="180"/>
      <c r="H16" s="180"/>
    </row>
    <row r="17" spans="1:8">
      <c r="A17" s="180" t="s">
        <v>179</v>
      </c>
      <c r="B17" s="180"/>
      <c r="C17" s="4"/>
      <c r="D17" s="180" t="s">
        <v>179</v>
      </c>
      <c r="E17" s="180"/>
      <c r="F17" s="180"/>
      <c r="G17" s="180"/>
      <c r="H17" s="180"/>
    </row>
  </sheetData>
  <mergeCells count="19">
    <mergeCell ref="A17:B17"/>
    <mergeCell ref="D17:H17"/>
    <mergeCell ref="A13:H13"/>
    <mergeCell ref="A14:H14"/>
    <mergeCell ref="A15:B15"/>
    <mergeCell ref="D15:H15"/>
    <mergeCell ref="A16:B16"/>
    <mergeCell ref="D16:H16"/>
    <mergeCell ref="A5:B5"/>
    <mergeCell ref="C5:F5"/>
    <mergeCell ref="G5:H5"/>
    <mergeCell ref="A12:B12"/>
    <mergeCell ref="C12:F12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7"/>
  <sheetViews>
    <sheetView workbookViewId="0">
      <selection activeCell="A27" sqref="A27:XFD27"/>
    </sheetView>
  </sheetViews>
  <sheetFormatPr baseColWidth="10" defaultColWidth="9" defaultRowHeight="15"/>
  <cols>
    <col min="1" max="1" width="4.1640625" style="8" customWidth="1"/>
    <col min="2" max="2" width="15.1640625" style="8" customWidth="1"/>
    <col min="3" max="3" width="21.1640625" style="8" customWidth="1"/>
    <col min="4" max="4" width="5.1640625" style="8" customWidth="1"/>
    <col min="5" max="6" width="8" style="8" customWidth="1"/>
    <col min="7" max="7" width="9.6640625" style="8" customWidth="1"/>
    <col min="8" max="8" width="11.83203125" style="8" customWidth="1"/>
    <col min="9" max="16384" width="9" style="8"/>
  </cols>
  <sheetData>
    <row r="1" spans="1:8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6" customHeight="1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 s="7" customFormat="1" ht="16" customHeight="1">
      <c r="A3" s="180" t="s">
        <v>76</v>
      </c>
      <c r="B3" s="180"/>
      <c r="C3" s="180" t="s">
        <v>442</v>
      </c>
      <c r="D3" s="180"/>
      <c r="E3" s="180"/>
      <c r="F3" s="180"/>
      <c r="G3" s="4"/>
      <c r="H3" s="4"/>
    </row>
    <row r="4" spans="1:8" s="7" customFormat="1" ht="16" customHeight="1">
      <c r="A4" s="180" t="s">
        <v>295</v>
      </c>
      <c r="B4" s="180"/>
      <c r="C4" s="180" t="s">
        <v>443</v>
      </c>
      <c r="D4" s="180"/>
      <c r="E4" s="180"/>
      <c r="F4" s="180"/>
      <c r="G4" s="4"/>
      <c r="H4" s="4"/>
    </row>
    <row r="5" spans="1:8" s="7" customFormat="1" ht="31" customHeight="1">
      <c r="A5" s="196" t="s">
        <v>444</v>
      </c>
      <c r="B5" s="196"/>
      <c r="C5" s="180" t="s">
        <v>445</v>
      </c>
      <c r="D5" s="180"/>
      <c r="E5" s="180"/>
      <c r="F5" s="180"/>
      <c r="G5" s="180" t="s">
        <v>329</v>
      </c>
      <c r="H5" s="180"/>
    </row>
    <row r="6" spans="1:8" ht="17" customHeight="1">
      <c r="A6" s="40" t="s">
        <v>83</v>
      </c>
      <c r="B6" s="41" t="s">
        <v>84</v>
      </c>
      <c r="C6" s="41" t="s">
        <v>85</v>
      </c>
      <c r="D6" s="41" t="s">
        <v>86</v>
      </c>
      <c r="E6" s="41" t="s">
        <v>87</v>
      </c>
      <c r="F6" s="41" t="s">
        <v>88</v>
      </c>
      <c r="G6" s="41" t="s">
        <v>89</v>
      </c>
      <c r="H6" s="45" t="s">
        <v>12</v>
      </c>
    </row>
    <row r="7" spans="1:8" ht="30">
      <c r="A7" s="42">
        <v>1</v>
      </c>
      <c r="B7" s="9" t="s">
        <v>446</v>
      </c>
      <c r="C7" s="9" t="s">
        <v>447</v>
      </c>
      <c r="D7" s="9" t="s">
        <v>234</v>
      </c>
      <c r="E7" s="9">
        <v>2</v>
      </c>
      <c r="F7" s="17">
        <v>230</v>
      </c>
      <c r="G7" s="13">
        <f t="shared" ref="G7:G21" si="0">E7*F7</f>
        <v>460</v>
      </c>
      <c r="H7" s="32" t="s">
        <v>448</v>
      </c>
    </row>
    <row r="8" spans="1:8" ht="30">
      <c r="A8" s="42">
        <v>2</v>
      </c>
      <c r="B8" s="9" t="s">
        <v>449</v>
      </c>
      <c r="C8" s="9" t="s">
        <v>450</v>
      </c>
      <c r="D8" s="9" t="s">
        <v>234</v>
      </c>
      <c r="E8" s="9">
        <v>2</v>
      </c>
      <c r="F8" s="17">
        <v>500</v>
      </c>
      <c r="G8" s="13">
        <f t="shared" si="0"/>
        <v>1000</v>
      </c>
      <c r="H8" s="32" t="s">
        <v>430</v>
      </c>
    </row>
    <row r="9" spans="1:8">
      <c r="A9" s="42">
        <v>3</v>
      </c>
      <c r="B9" s="9" t="s">
        <v>411</v>
      </c>
      <c r="C9" s="9" t="s">
        <v>451</v>
      </c>
      <c r="D9" s="9" t="s">
        <v>95</v>
      </c>
      <c r="E9" s="12">
        <v>55</v>
      </c>
      <c r="F9" s="12">
        <v>17</v>
      </c>
      <c r="G9" s="13">
        <f t="shared" si="0"/>
        <v>935</v>
      </c>
      <c r="H9" s="32" t="s">
        <v>452</v>
      </c>
    </row>
    <row r="10" spans="1:8">
      <c r="A10" s="42">
        <v>4</v>
      </c>
      <c r="B10" s="9" t="s">
        <v>90</v>
      </c>
      <c r="C10" s="9" t="s">
        <v>410</v>
      </c>
      <c r="D10" s="9" t="s">
        <v>95</v>
      </c>
      <c r="E10" s="52">
        <v>5</v>
      </c>
      <c r="F10" s="10">
        <v>100</v>
      </c>
      <c r="G10" s="13">
        <f t="shared" si="0"/>
        <v>500</v>
      </c>
      <c r="H10" s="53" t="s">
        <v>452</v>
      </c>
    </row>
    <row r="11" spans="1:8">
      <c r="A11" s="42">
        <v>5</v>
      </c>
      <c r="B11" s="9" t="s">
        <v>90</v>
      </c>
      <c r="C11" s="9" t="s">
        <v>453</v>
      </c>
      <c r="D11" s="9" t="s">
        <v>95</v>
      </c>
      <c r="E11" s="52">
        <v>55</v>
      </c>
      <c r="F11" s="10">
        <v>17</v>
      </c>
      <c r="G11" s="13">
        <f t="shared" si="0"/>
        <v>935</v>
      </c>
      <c r="H11" s="53" t="s">
        <v>452</v>
      </c>
    </row>
    <row r="12" spans="1:8" ht="30">
      <c r="A12" s="42">
        <v>6</v>
      </c>
      <c r="B12" s="49" t="s">
        <v>454</v>
      </c>
      <c r="C12" s="50" t="s">
        <v>455</v>
      </c>
      <c r="D12" s="51" t="s">
        <v>98</v>
      </c>
      <c r="E12" s="52">
        <v>10</v>
      </c>
      <c r="F12" s="10">
        <v>210</v>
      </c>
      <c r="G12" s="13">
        <f t="shared" si="0"/>
        <v>2100</v>
      </c>
      <c r="H12" s="53" t="s">
        <v>456</v>
      </c>
    </row>
    <row r="13" spans="1:8" ht="30">
      <c r="A13" s="42">
        <v>7</v>
      </c>
      <c r="B13" s="49" t="s">
        <v>454</v>
      </c>
      <c r="C13" s="50" t="s">
        <v>457</v>
      </c>
      <c r="D13" s="51" t="s">
        <v>98</v>
      </c>
      <c r="E13" s="52">
        <v>10</v>
      </c>
      <c r="F13" s="10">
        <v>330</v>
      </c>
      <c r="G13" s="13">
        <f t="shared" si="0"/>
        <v>3300</v>
      </c>
      <c r="H13" s="53" t="s">
        <v>456</v>
      </c>
    </row>
    <row r="14" spans="1:8" ht="45">
      <c r="A14" s="42">
        <v>8</v>
      </c>
      <c r="B14" s="30" t="s">
        <v>458</v>
      </c>
      <c r="C14" s="9" t="s">
        <v>459</v>
      </c>
      <c r="D14" s="2" t="s">
        <v>98</v>
      </c>
      <c r="E14" s="9">
        <v>10</v>
      </c>
      <c r="F14" s="12">
        <v>130</v>
      </c>
      <c r="G14" s="13">
        <f t="shared" si="0"/>
        <v>1300</v>
      </c>
      <c r="H14" s="32" t="s">
        <v>419</v>
      </c>
    </row>
    <row r="15" spans="1:8" ht="45">
      <c r="A15" s="42">
        <v>9</v>
      </c>
      <c r="B15" s="30" t="s">
        <v>458</v>
      </c>
      <c r="C15" s="9" t="s">
        <v>460</v>
      </c>
      <c r="D15" s="2" t="s">
        <v>98</v>
      </c>
      <c r="E15" s="9">
        <v>10</v>
      </c>
      <c r="F15" s="12">
        <v>182</v>
      </c>
      <c r="G15" s="13">
        <f t="shared" si="0"/>
        <v>1820</v>
      </c>
      <c r="H15" s="32" t="s">
        <v>419</v>
      </c>
    </row>
    <row r="16" spans="1:8" ht="17" customHeight="1">
      <c r="A16" s="42">
        <v>10</v>
      </c>
      <c r="B16" s="51" t="s">
        <v>461</v>
      </c>
      <c r="C16" s="51"/>
      <c r="D16" s="51" t="s">
        <v>194</v>
      </c>
      <c r="E16" s="51">
        <v>2</v>
      </c>
      <c r="F16" s="54">
        <v>76</v>
      </c>
      <c r="G16" s="13">
        <f t="shared" si="0"/>
        <v>152</v>
      </c>
      <c r="H16" s="55" t="s">
        <v>462</v>
      </c>
    </row>
    <row r="17" spans="1:8" ht="17" customHeight="1">
      <c r="A17" s="42">
        <v>11</v>
      </c>
      <c r="B17" s="51" t="s">
        <v>441</v>
      </c>
      <c r="C17" s="51"/>
      <c r="D17" s="51" t="s">
        <v>95</v>
      </c>
      <c r="E17" s="51">
        <v>40</v>
      </c>
      <c r="F17" s="54">
        <v>2.8</v>
      </c>
      <c r="G17" s="13">
        <f t="shared" si="0"/>
        <v>112</v>
      </c>
      <c r="H17" s="55" t="s">
        <v>463</v>
      </c>
    </row>
    <row r="18" spans="1:8" ht="17" customHeight="1">
      <c r="A18" s="42">
        <v>12</v>
      </c>
      <c r="B18" s="9" t="s">
        <v>464</v>
      </c>
      <c r="C18" s="9"/>
      <c r="D18" s="9" t="s">
        <v>292</v>
      </c>
      <c r="E18" s="9">
        <v>40</v>
      </c>
      <c r="F18" s="12">
        <v>6.8</v>
      </c>
      <c r="G18" s="13">
        <f t="shared" si="0"/>
        <v>272</v>
      </c>
      <c r="H18" s="56"/>
    </row>
    <row r="19" spans="1:8" ht="17" customHeight="1">
      <c r="A19" s="42">
        <v>13</v>
      </c>
      <c r="B19" s="9" t="s">
        <v>465</v>
      </c>
      <c r="C19" s="9" t="s">
        <v>466</v>
      </c>
      <c r="D19" s="9" t="s">
        <v>150</v>
      </c>
      <c r="E19" s="9">
        <v>10</v>
      </c>
      <c r="F19" s="57">
        <v>32</v>
      </c>
      <c r="G19" s="13">
        <f t="shared" si="0"/>
        <v>320</v>
      </c>
      <c r="H19" s="58" t="s">
        <v>467</v>
      </c>
    </row>
    <row r="20" spans="1:8" ht="17" customHeight="1">
      <c r="A20" s="42">
        <v>14</v>
      </c>
      <c r="B20" s="9" t="s">
        <v>468</v>
      </c>
      <c r="C20" s="9" t="s">
        <v>469</v>
      </c>
      <c r="D20" s="9" t="s">
        <v>129</v>
      </c>
      <c r="E20" s="9">
        <v>5</v>
      </c>
      <c r="F20" s="57">
        <v>40</v>
      </c>
      <c r="G20" s="13">
        <f t="shared" si="0"/>
        <v>200</v>
      </c>
      <c r="H20" s="58"/>
    </row>
    <row r="21" spans="1:8" ht="17" customHeight="1">
      <c r="A21" s="42">
        <v>15</v>
      </c>
      <c r="B21" s="9" t="s">
        <v>300</v>
      </c>
      <c r="C21" s="9"/>
      <c r="D21" s="9" t="s">
        <v>232</v>
      </c>
      <c r="E21" s="9">
        <v>50</v>
      </c>
      <c r="F21" s="17">
        <v>1.2</v>
      </c>
      <c r="G21" s="13">
        <f t="shared" si="0"/>
        <v>60</v>
      </c>
      <c r="H21" s="59"/>
    </row>
    <row r="22" spans="1:8" ht="17" customHeight="1">
      <c r="A22" s="198" t="s">
        <v>173</v>
      </c>
      <c r="B22" s="199"/>
      <c r="C22" s="200"/>
      <c r="D22" s="200"/>
      <c r="E22" s="200"/>
      <c r="F22" s="200"/>
      <c r="G22" s="60">
        <f>SUM(G7:G21)</f>
        <v>13466</v>
      </c>
      <c r="H22" s="48"/>
    </row>
    <row r="23" spans="1:8" s="7" customFormat="1" ht="12" customHeight="1">
      <c r="A23" s="180" t="s">
        <v>174</v>
      </c>
      <c r="B23" s="180"/>
      <c r="C23" s="180"/>
      <c r="D23" s="180"/>
      <c r="E23" s="180"/>
      <c r="F23" s="180"/>
      <c r="G23" s="180"/>
      <c r="H23" s="180"/>
    </row>
    <row r="24" spans="1:8" s="7" customFormat="1" ht="12" customHeight="1">
      <c r="A24" s="180" t="s">
        <v>175</v>
      </c>
      <c r="B24" s="180"/>
      <c r="C24" s="180"/>
      <c r="D24" s="180"/>
      <c r="E24" s="180"/>
      <c r="F24" s="180"/>
      <c r="G24" s="180"/>
      <c r="H24" s="180"/>
    </row>
    <row r="25" spans="1:8" s="7" customFormat="1" ht="15" customHeight="1">
      <c r="A25" s="180" t="s">
        <v>176</v>
      </c>
      <c r="B25" s="180"/>
      <c r="C25" s="4"/>
      <c r="D25" s="180" t="s">
        <v>177</v>
      </c>
      <c r="E25" s="180"/>
      <c r="F25" s="180"/>
      <c r="G25" s="180"/>
      <c r="H25" s="180"/>
    </row>
    <row r="26" spans="1:8" s="7" customFormat="1" ht="15" customHeight="1">
      <c r="A26" s="180" t="s">
        <v>178</v>
      </c>
      <c r="B26" s="180"/>
      <c r="C26" s="4"/>
      <c r="D26" s="180" t="s">
        <v>178</v>
      </c>
      <c r="E26" s="180"/>
      <c r="F26" s="180"/>
      <c r="G26" s="180"/>
      <c r="H26" s="180"/>
    </row>
    <row r="27" spans="1:8" s="7" customFormat="1" ht="15" customHeight="1">
      <c r="A27" s="180" t="s">
        <v>179</v>
      </c>
      <c r="B27" s="180"/>
      <c r="C27" s="4"/>
      <c r="D27" s="180" t="s">
        <v>179</v>
      </c>
      <c r="E27" s="180"/>
      <c r="F27" s="180"/>
      <c r="G27" s="180"/>
      <c r="H27" s="180"/>
    </row>
  </sheetData>
  <mergeCells count="19">
    <mergeCell ref="A27:B27"/>
    <mergeCell ref="D27:H27"/>
    <mergeCell ref="A23:H23"/>
    <mergeCell ref="A24:H24"/>
    <mergeCell ref="A25:B25"/>
    <mergeCell ref="D25:H25"/>
    <mergeCell ref="A26:B26"/>
    <mergeCell ref="D26:H26"/>
    <mergeCell ref="A5:B5"/>
    <mergeCell ref="C5:F5"/>
    <mergeCell ref="G5:H5"/>
    <mergeCell ref="A22:B22"/>
    <mergeCell ref="C22:F22"/>
    <mergeCell ref="A1:H1"/>
    <mergeCell ref="A2:H2"/>
    <mergeCell ref="A3:B3"/>
    <mergeCell ref="C3:F3"/>
    <mergeCell ref="A4:B4"/>
    <mergeCell ref="C4:F4"/>
  </mergeCells>
  <phoneticPr fontId="38" type="noConversion"/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58"/>
  <sheetViews>
    <sheetView workbookViewId="0">
      <selection activeCell="A27" sqref="A27:XFD27"/>
    </sheetView>
  </sheetViews>
  <sheetFormatPr baseColWidth="10" defaultColWidth="8.6640625" defaultRowHeight="15"/>
  <cols>
    <col min="1" max="1" width="4.1640625" style="8" customWidth="1"/>
    <col min="2" max="2" width="14.6640625" style="8" customWidth="1"/>
    <col min="3" max="3" width="21.1640625" style="8" customWidth="1"/>
    <col min="4" max="4" width="5.1640625" style="8" customWidth="1"/>
    <col min="5" max="6" width="8" style="8" customWidth="1"/>
    <col min="7" max="7" width="9.6640625" style="8" customWidth="1"/>
    <col min="8" max="8" width="21.33203125" style="8" customWidth="1"/>
    <col min="9" max="32" width="9" style="8" customWidth="1"/>
    <col min="33" max="16384" width="8.6640625" style="8"/>
  </cols>
  <sheetData>
    <row r="1" spans="1:8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6" customHeight="1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 s="7" customFormat="1" ht="16" customHeight="1">
      <c r="A3" s="180" t="s">
        <v>431</v>
      </c>
      <c r="B3" s="180"/>
      <c r="C3" s="180" t="s">
        <v>470</v>
      </c>
      <c r="D3" s="180"/>
      <c r="E3" s="180"/>
      <c r="F3" s="180"/>
      <c r="G3" s="4"/>
      <c r="H3" s="4"/>
    </row>
    <row r="4" spans="1:8" s="7" customFormat="1" ht="16" customHeight="1">
      <c r="A4" s="180" t="s">
        <v>295</v>
      </c>
      <c r="B4" s="180"/>
      <c r="C4" s="180" t="s">
        <v>471</v>
      </c>
      <c r="D4" s="180"/>
      <c r="E4" s="180"/>
      <c r="F4" s="180"/>
      <c r="G4" s="4"/>
      <c r="H4" s="4"/>
    </row>
    <row r="5" spans="1:8" s="7" customFormat="1" ht="27" customHeight="1">
      <c r="A5" s="196" t="s">
        <v>472</v>
      </c>
      <c r="B5" s="196"/>
      <c r="C5" s="180" t="s">
        <v>473</v>
      </c>
      <c r="D5" s="180"/>
      <c r="E5" s="180"/>
      <c r="F5" s="180"/>
      <c r="G5" s="180" t="s">
        <v>436</v>
      </c>
      <c r="H5" s="180"/>
    </row>
    <row r="6" spans="1:8" ht="17" customHeight="1">
      <c r="A6" s="40" t="s">
        <v>83</v>
      </c>
      <c r="B6" s="41" t="s">
        <v>84</v>
      </c>
      <c r="C6" s="41" t="s">
        <v>85</v>
      </c>
      <c r="D6" s="41" t="s">
        <v>86</v>
      </c>
      <c r="E6" s="41" t="s">
        <v>87</v>
      </c>
      <c r="F6" s="41" t="s">
        <v>88</v>
      </c>
      <c r="G6" s="41" t="s">
        <v>89</v>
      </c>
      <c r="H6" s="45" t="s">
        <v>12</v>
      </c>
    </row>
    <row r="7" spans="1:8" ht="30">
      <c r="A7" s="42">
        <v>2</v>
      </c>
      <c r="B7" s="9" t="s">
        <v>474</v>
      </c>
      <c r="C7" s="9" t="s">
        <v>475</v>
      </c>
      <c r="D7" s="9" t="s">
        <v>98</v>
      </c>
      <c r="E7" s="9">
        <v>35</v>
      </c>
      <c r="F7" s="9">
        <v>230</v>
      </c>
      <c r="G7" s="9">
        <f t="shared" ref="G7:G14" si="0">E7*F7</f>
        <v>8050</v>
      </c>
      <c r="H7" s="32" t="s">
        <v>476</v>
      </c>
    </row>
    <row r="8" spans="1:8" ht="30">
      <c r="A8" s="42"/>
      <c r="B8" s="16" t="s">
        <v>437</v>
      </c>
      <c r="C8" s="43" t="s">
        <v>477</v>
      </c>
      <c r="D8" s="9" t="s">
        <v>95</v>
      </c>
      <c r="E8" s="16">
        <v>90</v>
      </c>
      <c r="F8" s="9">
        <v>18</v>
      </c>
      <c r="G8" s="9">
        <f t="shared" si="0"/>
        <v>1620</v>
      </c>
      <c r="H8" s="32" t="s">
        <v>478</v>
      </c>
    </row>
    <row r="9" spans="1:8">
      <c r="A9" s="42"/>
      <c r="B9" s="16" t="s">
        <v>479</v>
      </c>
      <c r="C9" s="43" t="s">
        <v>480</v>
      </c>
      <c r="D9" s="9" t="s">
        <v>147</v>
      </c>
      <c r="E9" s="16">
        <v>1</v>
      </c>
      <c r="F9" s="9">
        <v>845</v>
      </c>
      <c r="G9" s="9">
        <f t="shared" si="0"/>
        <v>845</v>
      </c>
      <c r="H9" s="32" t="s">
        <v>481</v>
      </c>
    </row>
    <row r="10" spans="1:8">
      <c r="A10" s="42"/>
      <c r="B10" s="9" t="s">
        <v>446</v>
      </c>
      <c r="C10" s="9" t="s">
        <v>482</v>
      </c>
      <c r="D10" s="9" t="s">
        <v>234</v>
      </c>
      <c r="E10" s="9">
        <v>2</v>
      </c>
      <c r="F10" s="9">
        <v>230</v>
      </c>
      <c r="G10" s="9">
        <f t="shared" si="0"/>
        <v>460</v>
      </c>
      <c r="H10" s="32" t="s">
        <v>427</v>
      </c>
    </row>
    <row r="11" spans="1:8">
      <c r="A11" s="42"/>
      <c r="B11" s="9" t="s">
        <v>483</v>
      </c>
      <c r="C11" s="9" t="s">
        <v>484</v>
      </c>
      <c r="D11" s="9" t="s">
        <v>234</v>
      </c>
      <c r="E11" s="9">
        <v>1</v>
      </c>
      <c r="F11" s="9">
        <v>500</v>
      </c>
      <c r="G11" s="9">
        <f t="shared" si="0"/>
        <v>500</v>
      </c>
      <c r="H11" s="32" t="s">
        <v>485</v>
      </c>
    </row>
    <row r="12" spans="1:8">
      <c r="A12" s="42">
        <v>10</v>
      </c>
      <c r="B12" s="9" t="s">
        <v>440</v>
      </c>
      <c r="C12" s="9"/>
      <c r="D12" s="9" t="s">
        <v>171</v>
      </c>
      <c r="E12" s="9">
        <v>50</v>
      </c>
      <c r="F12" s="9">
        <v>0.5</v>
      </c>
      <c r="G12" s="9">
        <f t="shared" si="0"/>
        <v>25</v>
      </c>
      <c r="H12" s="32"/>
    </row>
    <row r="13" spans="1:8">
      <c r="A13" s="44"/>
      <c r="B13" s="9" t="s">
        <v>486</v>
      </c>
      <c r="C13" s="9" t="s">
        <v>487</v>
      </c>
      <c r="D13" s="9" t="s">
        <v>194</v>
      </c>
      <c r="E13" s="9">
        <v>2</v>
      </c>
      <c r="F13" s="9">
        <v>72</v>
      </c>
      <c r="G13" s="9">
        <f t="shared" si="0"/>
        <v>144</v>
      </c>
      <c r="H13" s="32" t="s">
        <v>488</v>
      </c>
    </row>
    <row r="14" spans="1:8">
      <c r="A14" s="44"/>
      <c r="B14" s="31" t="s">
        <v>489</v>
      </c>
      <c r="C14" s="31" t="s">
        <v>490</v>
      </c>
      <c r="D14" s="31" t="s">
        <v>116</v>
      </c>
      <c r="E14" s="31">
        <v>5</v>
      </c>
      <c r="F14" s="31">
        <v>33</v>
      </c>
      <c r="G14" s="9">
        <f t="shared" si="0"/>
        <v>165</v>
      </c>
      <c r="H14" s="46" t="s">
        <v>491</v>
      </c>
    </row>
    <row r="15" spans="1:8" ht="17" customHeight="1">
      <c r="A15" s="198" t="s">
        <v>173</v>
      </c>
      <c r="B15" s="199"/>
      <c r="C15" s="200"/>
      <c r="D15" s="200"/>
      <c r="E15" s="200"/>
      <c r="F15" s="200"/>
      <c r="G15" s="47">
        <f>SUM(G7:G14)</f>
        <v>11809</v>
      </c>
      <c r="H15" s="48"/>
    </row>
    <row r="16" spans="1:8" s="7" customFormat="1" ht="12" customHeight="1">
      <c r="A16" s="180" t="s">
        <v>174</v>
      </c>
      <c r="B16" s="180"/>
      <c r="C16" s="180"/>
      <c r="D16" s="180"/>
      <c r="E16" s="180"/>
      <c r="F16" s="180"/>
      <c r="G16" s="180"/>
      <c r="H16" s="180"/>
    </row>
    <row r="17" spans="1:8" s="7" customFormat="1" ht="12" customHeight="1">
      <c r="A17" s="180" t="s">
        <v>175</v>
      </c>
      <c r="B17" s="180"/>
      <c r="C17" s="180"/>
      <c r="D17" s="180"/>
      <c r="E17" s="180"/>
      <c r="F17" s="180"/>
      <c r="G17" s="180"/>
      <c r="H17" s="180"/>
    </row>
    <row r="18" spans="1:8" s="7" customFormat="1" ht="15" customHeight="1">
      <c r="A18" s="180" t="s">
        <v>176</v>
      </c>
      <c r="B18" s="180"/>
      <c r="C18" s="4"/>
      <c r="D18" s="180" t="s">
        <v>177</v>
      </c>
      <c r="E18" s="180"/>
      <c r="F18" s="180"/>
      <c r="G18" s="180"/>
      <c r="H18" s="180"/>
    </row>
    <row r="19" spans="1:8" s="7" customFormat="1" ht="15" customHeight="1">
      <c r="A19" s="180" t="s">
        <v>178</v>
      </c>
      <c r="B19" s="180"/>
      <c r="C19" s="4"/>
      <c r="D19" s="180" t="s">
        <v>178</v>
      </c>
      <c r="E19" s="180"/>
      <c r="F19" s="180"/>
      <c r="G19" s="180"/>
      <c r="H19" s="180"/>
    </row>
    <row r="20" spans="1:8" s="7" customFormat="1" ht="15" customHeight="1">
      <c r="A20" s="180" t="s">
        <v>179</v>
      </c>
      <c r="B20" s="180"/>
      <c r="C20" s="4"/>
      <c r="D20" s="180" t="s">
        <v>179</v>
      </c>
      <c r="E20" s="180"/>
      <c r="F20" s="180"/>
      <c r="G20" s="180"/>
      <c r="H20" s="180"/>
    </row>
    <row r="54" spans="1:32" s="7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s="7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s="7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s="7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s="7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</sheetData>
  <mergeCells count="19">
    <mergeCell ref="A20:B20"/>
    <mergeCell ref="D20:H20"/>
    <mergeCell ref="A16:H16"/>
    <mergeCell ref="A17:H17"/>
    <mergeCell ref="A18:B18"/>
    <mergeCell ref="D18:H18"/>
    <mergeCell ref="A19:B19"/>
    <mergeCell ref="D19:H19"/>
    <mergeCell ref="A5:B5"/>
    <mergeCell ref="C5:F5"/>
    <mergeCell ref="G5:H5"/>
    <mergeCell ref="A15:B15"/>
    <mergeCell ref="C15:F15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5"/>
  <sheetViews>
    <sheetView topLeftCell="A19" workbookViewId="0">
      <selection activeCell="A30" sqref="A30:XFD30"/>
    </sheetView>
  </sheetViews>
  <sheetFormatPr baseColWidth="10" defaultColWidth="9.6640625" defaultRowHeight="15"/>
  <cols>
    <col min="1" max="1" width="7.6640625" style="111" customWidth="1"/>
    <col min="2" max="2" width="19.33203125" style="8" customWidth="1"/>
    <col min="3" max="3" width="24.83203125" style="8" customWidth="1"/>
    <col min="4" max="4" width="7.1640625" style="8" customWidth="1"/>
    <col min="5" max="7" width="11.83203125" style="8" customWidth="1"/>
    <col min="8" max="8" width="11.5" style="8" customWidth="1"/>
    <col min="9" max="10" width="16.5" style="8" customWidth="1"/>
    <col min="11" max="11" width="12.6640625" style="8" customWidth="1"/>
    <col min="12" max="12" width="14.1640625" style="112" customWidth="1"/>
    <col min="13" max="257" width="9.6640625" style="8"/>
    <col min="258" max="258" width="7.6640625" style="8" customWidth="1"/>
    <col min="259" max="259" width="19.33203125" style="8" customWidth="1"/>
    <col min="260" max="260" width="24.83203125" style="8" customWidth="1"/>
    <col min="261" max="261" width="7.1640625" style="8" customWidth="1"/>
    <col min="262" max="264" width="11.83203125" style="8" customWidth="1"/>
    <col min="265" max="265" width="11.5" style="8" customWidth="1"/>
    <col min="266" max="266" width="16.5" style="8" customWidth="1"/>
    <col min="267" max="267" width="12.6640625" style="8" customWidth="1"/>
    <col min="268" max="268" width="14.1640625" style="8" customWidth="1"/>
    <col min="269" max="513" width="9.6640625" style="8"/>
    <col min="514" max="514" width="7.6640625" style="8" customWidth="1"/>
    <col min="515" max="515" width="19.33203125" style="8" customWidth="1"/>
    <col min="516" max="516" width="24.83203125" style="8" customWidth="1"/>
    <col min="517" max="517" width="7.1640625" style="8" customWidth="1"/>
    <col min="518" max="520" width="11.83203125" style="8" customWidth="1"/>
    <col min="521" max="521" width="11.5" style="8" customWidth="1"/>
    <col min="522" max="522" width="16.5" style="8" customWidth="1"/>
    <col min="523" max="523" width="12.6640625" style="8" customWidth="1"/>
    <col min="524" max="524" width="14.1640625" style="8" customWidth="1"/>
    <col min="525" max="769" width="9.6640625" style="8"/>
    <col min="770" max="770" width="7.6640625" style="8" customWidth="1"/>
    <col min="771" max="771" width="19.33203125" style="8" customWidth="1"/>
    <col min="772" max="772" width="24.83203125" style="8" customWidth="1"/>
    <col min="773" max="773" width="7.1640625" style="8" customWidth="1"/>
    <col min="774" max="776" width="11.83203125" style="8" customWidth="1"/>
    <col min="777" max="777" width="11.5" style="8" customWidth="1"/>
    <col min="778" max="778" width="16.5" style="8" customWidth="1"/>
    <col min="779" max="779" width="12.6640625" style="8" customWidth="1"/>
    <col min="780" max="780" width="14.1640625" style="8" customWidth="1"/>
    <col min="781" max="1025" width="9.6640625" style="8"/>
    <col min="1026" max="1026" width="7.6640625" style="8" customWidth="1"/>
    <col min="1027" max="1027" width="19.33203125" style="8" customWidth="1"/>
    <col min="1028" max="1028" width="24.83203125" style="8" customWidth="1"/>
    <col min="1029" max="1029" width="7.1640625" style="8" customWidth="1"/>
    <col min="1030" max="1032" width="11.83203125" style="8" customWidth="1"/>
    <col min="1033" max="1033" width="11.5" style="8" customWidth="1"/>
    <col min="1034" max="1034" width="16.5" style="8" customWidth="1"/>
    <col min="1035" max="1035" width="12.6640625" style="8" customWidth="1"/>
    <col min="1036" max="1036" width="14.1640625" style="8" customWidth="1"/>
    <col min="1037" max="1281" width="9.6640625" style="8"/>
    <col min="1282" max="1282" width="7.6640625" style="8" customWidth="1"/>
    <col min="1283" max="1283" width="19.33203125" style="8" customWidth="1"/>
    <col min="1284" max="1284" width="24.83203125" style="8" customWidth="1"/>
    <col min="1285" max="1285" width="7.1640625" style="8" customWidth="1"/>
    <col min="1286" max="1288" width="11.83203125" style="8" customWidth="1"/>
    <col min="1289" max="1289" width="11.5" style="8" customWidth="1"/>
    <col min="1290" max="1290" width="16.5" style="8" customWidth="1"/>
    <col min="1291" max="1291" width="12.6640625" style="8" customWidth="1"/>
    <col min="1292" max="1292" width="14.1640625" style="8" customWidth="1"/>
    <col min="1293" max="1537" width="9.6640625" style="8"/>
    <col min="1538" max="1538" width="7.6640625" style="8" customWidth="1"/>
    <col min="1539" max="1539" width="19.33203125" style="8" customWidth="1"/>
    <col min="1540" max="1540" width="24.83203125" style="8" customWidth="1"/>
    <col min="1541" max="1541" width="7.1640625" style="8" customWidth="1"/>
    <col min="1542" max="1544" width="11.83203125" style="8" customWidth="1"/>
    <col min="1545" max="1545" width="11.5" style="8" customWidth="1"/>
    <col min="1546" max="1546" width="16.5" style="8" customWidth="1"/>
    <col min="1547" max="1547" width="12.6640625" style="8" customWidth="1"/>
    <col min="1548" max="1548" width="14.1640625" style="8" customWidth="1"/>
    <col min="1549" max="1793" width="9.6640625" style="8"/>
    <col min="1794" max="1794" width="7.6640625" style="8" customWidth="1"/>
    <col min="1795" max="1795" width="19.33203125" style="8" customWidth="1"/>
    <col min="1796" max="1796" width="24.83203125" style="8" customWidth="1"/>
    <col min="1797" max="1797" width="7.1640625" style="8" customWidth="1"/>
    <col min="1798" max="1800" width="11.83203125" style="8" customWidth="1"/>
    <col min="1801" max="1801" width="11.5" style="8" customWidth="1"/>
    <col min="1802" max="1802" width="16.5" style="8" customWidth="1"/>
    <col min="1803" max="1803" width="12.6640625" style="8" customWidth="1"/>
    <col min="1804" max="1804" width="14.1640625" style="8" customWidth="1"/>
    <col min="1805" max="2049" width="9.6640625" style="8"/>
    <col min="2050" max="2050" width="7.6640625" style="8" customWidth="1"/>
    <col min="2051" max="2051" width="19.33203125" style="8" customWidth="1"/>
    <col min="2052" max="2052" width="24.83203125" style="8" customWidth="1"/>
    <col min="2053" max="2053" width="7.1640625" style="8" customWidth="1"/>
    <col min="2054" max="2056" width="11.83203125" style="8" customWidth="1"/>
    <col min="2057" max="2057" width="11.5" style="8" customWidth="1"/>
    <col min="2058" max="2058" width="16.5" style="8" customWidth="1"/>
    <col min="2059" max="2059" width="12.6640625" style="8" customWidth="1"/>
    <col min="2060" max="2060" width="14.1640625" style="8" customWidth="1"/>
    <col min="2061" max="2305" width="9.6640625" style="8"/>
    <col min="2306" max="2306" width="7.6640625" style="8" customWidth="1"/>
    <col min="2307" max="2307" width="19.33203125" style="8" customWidth="1"/>
    <col min="2308" max="2308" width="24.83203125" style="8" customWidth="1"/>
    <col min="2309" max="2309" width="7.1640625" style="8" customWidth="1"/>
    <col min="2310" max="2312" width="11.83203125" style="8" customWidth="1"/>
    <col min="2313" max="2313" width="11.5" style="8" customWidth="1"/>
    <col min="2314" max="2314" width="16.5" style="8" customWidth="1"/>
    <col min="2315" max="2315" width="12.6640625" style="8" customWidth="1"/>
    <col min="2316" max="2316" width="14.1640625" style="8" customWidth="1"/>
    <col min="2317" max="2561" width="9.6640625" style="8"/>
    <col min="2562" max="2562" width="7.6640625" style="8" customWidth="1"/>
    <col min="2563" max="2563" width="19.33203125" style="8" customWidth="1"/>
    <col min="2564" max="2564" width="24.83203125" style="8" customWidth="1"/>
    <col min="2565" max="2565" width="7.1640625" style="8" customWidth="1"/>
    <col min="2566" max="2568" width="11.83203125" style="8" customWidth="1"/>
    <col min="2569" max="2569" width="11.5" style="8" customWidth="1"/>
    <col min="2570" max="2570" width="16.5" style="8" customWidth="1"/>
    <col min="2571" max="2571" width="12.6640625" style="8" customWidth="1"/>
    <col min="2572" max="2572" width="14.1640625" style="8" customWidth="1"/>
    <col min="2573" max="2817" width="9.6640625" style="8"/>
    <col min="2818" max="2818" width="7.6640625" style="8" customWidth="1"/>
    <col min="2819" max="2819" width="19.33203125" style="8" customWidth="1"/>
    <col min="2820" max="2820" width="24.83203125" style="8" customWidth="1"/>
    <col min="2821" max="2821" width="7.1640625" style="8" customWidth="1"/>
    <col min="2822" max="2824" width="11.83203125" style="8" customWidth="1"/>
    <col min="2825" max="2825" width="11.5" style="8" customWidth="1"/>
    <col min="2826" max="2826" width="16.5" style="8" customWidth="1"/>
    <col min="2827" max="2827" width="12.6640625" style="8" customWidth="1"/>
    <col min="2828" max="2828" width="14.1640625" style="8" customWidth="1"/>
    <col min="2829" max="3073" width="9.6640625" style="8"/>
    <col min="3074" max="3074" width="7.6640625" style="8" customWidth="1"/>
    <col min="3075" max="3075" width="19.33203125" style="8" customWidth="1"/>
    <col min="3076" max="3076" width="24.83203125" style="8" customWidth="1"/>
    <col min="3077" max="3077" width="7.1640625" style="8" customWidth="1"/>
    <col min="3078" max="3080" width="11.83203125" style="8" customWidth="1"/>
    <col min="3081" max="3081" width="11.5" style="8" customWidth="1"/>
    <col min="3082" max="3082" width="16.5" style="8" customWidth="1"/>
    <col min="3083" max="3083" width="12.6640625" style="8" customWidth="1"/>
    <col min="3084" max="3084" width="14.1640625" style="8" customWidth="1"/>
    <col min="3085" max="3329" width="9.6640625" style="8"/>
    <col min="3330" max="3330" width="7.6640625" style="8" customWidth="1"/>
    <col min="3331" max="3331" width="19.33203125" style="8" customWidth="1"/>
    <col min="3332" max="3332" width="24.83203125" style="8" customWidth="1"/>
    <col min="3333" max="3333" width="7.1640625" style="8" customWidth="1"/>
    <col min="3334" max="3336" width="11.83203125" style="8" customWidth="1"/>
    <col min="3337" max="3337" width="11.5" style="8" customWidth="1"/>
    <col min="3338" max="3338" width="16.5" style="8" customWidth="1"/>
    <col min="3339" max="3339" width="12.6640625" style="8" customWidth="1"/>
    <col min="3340" max="3340" width="14.1640625" style="8" customWidth="1"/>
    <col min="3341" max="3585" width="9.6640625" style="8"/>
    <col min="3586" max="3586" width="7.6640625" style="8" customWidth="1"/>
    <col min="3587" max="3587" width="19.33203125" style="8" customWidth="1"/>
    <col min="3588" max="3588" width="24.83203125" style="8" customWidth="1"/>
    <col min="3589" max="3589" width="7.1640625" style="8" customWidth="1"/>
    <col min="3590" max="3592" width="11.83203125" style="8" customWidth="1"/>
    <col min="3593" max="3593" width="11.5" style="8" customWidth="1"/>
    <col min="3594" max="3594" width="16.5" style="8" customWidth="1"/>
    <col min="3595" max="3595" width="12.6640625" style="8" customWidth="1"/>
    <col min="3596" max="3596" width="14.1640625" style="8" customWidth="1"/>
    <col min="3597" max="3841" width="9.6640625" style="8"/>
    <col min="3842" max="3842" width="7.6640625" style="8" customWidth="1"/>
    <col min="3843" max="3843" width="19.33203125" style="8" customWidth="1"/>
    <col min="3844" max="3844" width="24.83203125" style="8" customWidth="1"/>
    <col min="3845" max="3845" width="7.1640625" style="8" customWidth="1"/>
    <col min="3846" max="3848" width="11.83203125" style="8" customWidth="1"/>
    <col min="3849" max="3849" width="11.5" style="8" customWidth="1"/>
    <col min="3850" max="3850" width="16.5" style="8" customWidth="1"/>
    <col min="3851" max="3851" width="12.6640625" style="8" customWidth="1"/>
    <col min="3852" max="3852" width="14.1640625" style="8" customWidth="1"/>
    <col min="3853" max="4097" width="9.6640625" style="8"/>
    <col min="4098" max="4098" width="7.6640625" style="8" customWidth="1"/>
    <col min="4099" max="4099" width="19.33203125" style="8" customWidth="1"/>
    <col min="4100" max="4100" width="24.83203125" style="8" customWidth="1"/>
    <col min="4101" max="4101" width="7.1640625" style="8" customWidth="1"/>
    <col min="4102" max="4104" width="11.83203125" style="8" customWidth="1"/>
    <col min="4105" max="4105" width="11.5" style="8" customWidth="1"/>
    <col min="4106" max="4106" width="16.5" style="8" customWidth="1"/>
    <col min="4107" max="4107" width="12.6640625" style="8" customWidth="1"/>
    <col min="4108" max="4108" width="14.1640625" style="8" customWidth="1"/>
    <col min="4109" max="4353" width="9.6640625" style="8"/>
    <col min="4354" max="4354" width="7.6640625" style="8" customWidth="1"/>
    <col min="4355" max="4355" width="19.33203125" style="8" customWidth="1"/>
    <col min="4356" max="4356" width="24.83203125" style="8" customWidth="1"/>
    <col min="4357" max="4357" width="7.1640625" style="8" customWidth="1"/>
    <col min="4358" max="4360" width="11.83203125" style="8" customWidth="1"/>
    <col min="4361" max="4361" width="11.5" style="8" customWidth="1"/>
    <col min="4362" max="4362" width="16.5" style="8" customWidth="1"/>
    <col min="4363" max="4363" width="12.6640625" style="8" customWidth="1"/>
    <col min="4364" max="4364" width="14.1640625" style="8" customWidth="1"/>
    <col min="4365" max="4609" width="9.6640625" style="8"/>
    <col min="4610" max="4610" width="7.6640625" style="8" customWidth="1"/>
    <col min="4611" max="4611" width="19.33203125" style="8" customWidth="1"/>
    <col min="4612" max="4612" width="24.83203125" style="8" customWidth="1"/>
    <col min="4613" max="4613" width="7.1640625" style="8" customWidth="1"/>
    <col min="4614" max="4616" width="11.83203125" style="8" customWidth="1"/>
    <col min="4617" max="4617" width="11.5" style="8" customWidth="1"/>
    <col min="4618" max="4618" width="16.5" style="8" customWidth="1"/>
    <col min="4619" max="4619" width="12.6640625" style="8" customWidth="1"/>
    <col min="4620" max="4620" width="14.1640625" style="8" customWidth="1"/>
    <col min="4621" max="4865" width="9.6640625" style="8"/>
    <col min="4866" max="4866" width="7.6640625" style="8" customWidth="1"/>
    <col min="4867" max="4867" width="19.33203125" style="8" customWidth="1"/>
    <col min="4868" max="4868" width="24.83203125" style="8" customWidth="1"/>
    <col min="4869" max="4869" width="7.1640625" style="8" customWidth="1"/>
    <col min="4870" max="4872" width="11.83203125" style="8" customWidth="1"/>
    <col min="4873" max="4873" width="11.5" style="8" customWidth="1"/>
    <col min="4874" max="4874" width="16.5" style="8" customWidth="1"/>
    <col min="4875" max="4875" width="12.6640625" style="8" customWidth="1"/>
    <col min="4876" max="4876" width="14.1640625" style="8" customWidth="1"/>
    <col min="4877" max="5121" width="9.6640625" style="8"/>
    <col min="5122" max="5122" width="7.6640625" style="8" customWidth="1"/>
    <col min="5123" max="5123" width="19.33203125" style="8" customWidth="1"/>
    <col min="5124" max="5124" width="24.83203125" style="8" customWidth="1"/>
    <col min="5125" max="5125" width="7.1640625" style="8" customWidth="1"/>
    <col min="5126" max="5128" width="11.83203125" style="8" customWidth="1"/>
    <col min="5129" max="5129" width="11.5" style="8" customWidth="1"/>
    <col min="5130" max="5130" width="16.5" style="8" customWidth="1"/>
    <col min="5131" max="5131" width="12.6640625" style="8" customWidth="1"/>
    <col min="5132" max="5132" width="14.1640625" style="8" customWidth="1"/>
    <col min="5133" max="5377" width="9.6640625" style="8"/>
    <col min="5378" max="5378" width="7.6640625" style="8" customWidth="1"/>
    <col min="5379" max="5379" width="19.33203125" style="8" customWidth="1"/>
    <col min="5380" max="5380" width="24.83203125" style="8" customWidth="1"/>
    <col min="5381" max="5381" width="7.1640625" style="8" customWidth="1"/>
    <col min="5382" max="5384" width="11.83203125" style="8" customWidth="1"/>
    <col min="5385" max="5385" width="11.5" style="8" customWidth="1"/>
    <col min="5386" max="5386" width="16.5" style="8" customWidth="1"/>
    <col min="5387" max="5387" width="12.6640625" style="8" customWidth="1"/>
    <col min="5388" max="5388" width="14.1640625" style="8" customWidth="1"/>
    <col min="5389" max="5633" width="9.6640625" style="8"/>
    <col min="5634" max="5634" width="7.6640625" style="8" customWidth="1"/>
    <col min="5635" max="5635" width="19.33203125" style="8" customWidth="1"/>
    <col min="5636" max="5636" width="24.83203125" style="8" customWidth="1"/>
    <col min="5637" max="5637" width="7.1640625" style="8" customWidth="1"/>
    <col min="5638" max="5640" width="11.83203125" style="8" customWidth="1"/>
    <col min="5641" max="5641" width="11.5" style="8" customWidth="1"/>
    <col min="5642" max="5642" width="16.5" style="8" customWidth="1"/>
    <col min="5643" max="5643" width="12.6640625" style="8" customWidth="1"/>
    <col min="5644" max="5644" width="14.1640625" style="8" customWidth="1"/>
    <col min="5645" max="5889" width="9.6640625" style="8"/>
    <col min="5890" max="5890" width="7.6640625" style="8" customWidth="1"/>
    <col min="5891" max="5891" width="19.33203125" style="8" customWidth="1"/>
    <col min="5892" max="5892" width="24.83203125" style="8" customWidth="1"/>
    <col min="5893" max="5893" width="7.1640625" style="8" customWidth="1"/>
    <col min="5894" max="5896" width="11.83203125" style="8" customWidth="1"/>
    <col min="5897" max="5897" width="11.5" style="8" customWidth="1"/>
    <col min="5898" max="5898" width="16.5" style="8" customWidth="1"/>
    <col min="5899" max="5899" width="12.6640625" style="8" customWidth="1"/>
    <col min="5900" max="5900" width="14.1640625" style="8" customWidth="1"/>
    <col min="5901" max="6145" width="9.6640625" style="8"/>
    <col min="6146" max="6146" width="7.6640625" style="8" customWidth="1"/>
    <col min="6147" max="6147" width="19.33203125" style="8" customWidth="1"/>
    <col min="6148" max="6148" width="24.83203125" style="8" customWidth="1"/>
    <col min="6149" max="6149" width="7.1640625" style="8" customWidth="1"/>
    <col min="6150" max="6152" width="11.83203125" style="8" customWidth="1"/>
    <col min="6153" max="6153" width="11.5" style="8" customWidth="1"/>
    <col min="6154" max="6154" width="16.5" style="8" customWidth="1"/>
    <col min="6155" max="6155" width="12.6640625" style="8" customWidth="1"/>
    <col min="6156" max="6156" width="14.1640625" style="8" customWidth="1"/>
    <col min="6157" max="6401" width="9.6640625" style="8"/>
    <col min="6402" max="6402" width="7.6640625" style="8" customWidth="1"/>
    <col min="6403" max="6403" width="19.33203125" style="8" customWidth="1"/>
    <col min="6404" max="6404" width="24.83203125" style="8" customWidth="1"/>
    <col min="6405" max="6405" width="7.1640625" style="8" customWidth="1"/>
    <col min="6406" max="6408" width="11.83203125" style="8" customWidth="1"/>
    <col min="6409" max="6409" width="11.5" style="8" customWidth="1"/>
    <col min="6410" max="6410" width="16.5" style="8" customWidth="1"/>
    <col min="6411" max="6411" width="12.6640625" style="8" customWidth="1"/>
    <col min="6412" max="6412" width="14.1640625" style="8" customWidth="1"/>
    <col min="6413" max="6657" width="9.6640625" style="8"/>
    <col min="6658" max="6658" width="7.6640625" style="8" customWidth="1"/>
    <col min="6659" max="6659" width="19.33203125" style="8" customWidth="1"/>
    <col min="6660" max="6660" width="24.83203125" style="8" customWidth="1"/>
    <col min="6661" max="6661" width="7.1640625" style="8" customWidth="1"/>
    <col min="6662" max="6664" width="11.83203125" style="8" customWidth="1"/>
    <col min="6665" max="6665" width="11.5" style="8" customWidth="1"/>
    <col min="6666" max="6666" width="16.5" style="8" customWidth="1"/>
    <col min="6667" max="6667" width="12.6640625" style="8" customWidth="1"/>
    <col min="6668" max="6668" width="14.1640625" style="8" customWidth="1"/>
    <col min="6669" max="6913" width="9.6640625" style="8"/>
    <col min="6914" max="6914" width="7.6640625" style="8" customWidth="1"/>
    <col min="6915" max="6915" width="19.33203125" style="8" customWidth="1"/>
    <col min="6916" max="6916" width="24.83203125" style="8" customWidth="1"/>
    <col min="6917" max="6917" width="7.1640625" style="8" customWidth="1"/>
    <col min="6918" max="6920" width="11.83203125" style="8" customWidth="1"/>
    <col min="6921" max="6921" width="11.5" style="8" customWidth="1"/>
    <col min="6922" max="6922" width="16.5" style="8" customWidth="1"/>
    <col min="6923" max="6923" width="12.6640625" style="8" customWidth="1"/>
    <col min="6924" max="6924" width="14.1640625" style="8" customWidth="1"/>
    <col min="6925" max="7169" width="9.6640625" style="8"/>
    <col min="7170" max="7170" width="7.6640625" style="8" customWidth="1"/>
    <col min="7171" max="7171" width="19.33203125" style="8" customWidth="1"/>
    <col min="7172" max="7172" width="24.83203125" style="8" customWidth="1"/>
    <col min="7173" max="7173" width="7.1640625" style="8" customWidth="1"/>
    <col min="7174" max="7176" width="11.83203125" style="8" customWidth="1"/>
    <col min="7177" max="7177" width="11.5" style="8" customWidth="1"/>
    <col min="7178" max="7178" width="16.5" style="8" customWidth="1"/>
    <col min="7179" max="7179" width="12.6640625" style="8" customWidth="1"/>
    <col min="7180" max="7180" width="14.1640625" style="8" customWidth="1"/>
    <col min="7181" max="7425" width="9.6640625" style="8"/>
    <col min="7426" max="7426" width="7.6640625" style="8" customWidth="1"/>
    <col min="7427" max="7427" width="19.33203125" style="8" customWidth="1"/>
    <col min="7428" max="7428" width="24.83203125" style="8" customWidth="1"/>
    <col min="7429" max="7429" width="7.1640625" style="8" customWidth="1"/>
    <col min="7430" max="7432" width="11.83203125" style="8" customWidth="1"/>
    <col min="7433" max="7433" width="11.5" style="8" customWidth="1"/>
    <col min="7434" max="7434" width="16.5" style="8" customWidth="1"/>
    <col min="7435" max="7435" width="12.6640625" style="8" customWidth="1"/>
    <col min="7436" max="7436" width="14.1640625" style="8" customWidth="1"/>
    <col min="7437" max="7681" width="9.6640625" style="8"/>
    <col min="7682" max="7682" width="7.6640625" style="8" customWidth="1"/>
    <col min="7683" max="7683" width="19.33203125" style="8" customWidth="1"/>
    <col min="7684" max="7684" width="24.83203125" style="8" customWidth="1"/>
    <col min="7685" max="7685" width="7.1640625" style="8" customWidth="1"/>
    <col min="7686" max="7688" width="11.83203125" style="8" customWidth="1"/>
    <col min="7689" max="7689" width="11.5" style="8" customWidth="1"/>
    <col min="7690" max="7690" width="16.5" style="8" customWidth="1"/>
    <col min="7691" max="7691" width="12.6640625" style="8" customWidth="1"/>
    <col min="7692" max="7692" width="14.1640625" style="8" customWidth="1"/>
    <col min="7693" max="7937" width="9.6640625" style="8"/>
    <col min="7938" max="7938" width="7.6640625" style="8" customWidth="1"/>
    <col min="7939" max="7939" width="19.33203125" style="8" customWidth="1"/>
    <col min="7940" max="7940" width="24.83203125" style="8" customWidth="1"/>
    <col min="7941" max="7941" width="7.1640625" style="8" customWidth="1"/>
    <col min="7942" max="7944" width="11.83203125" style="8" customWidth="1"/>
    <col min="7945" max="7945" width="11.5" style="8" customWidth="1"/>
    <col min="7946" max="7946" width="16.5" style="8" customWidth="1"/>
    <col min="7947" max="7947" width="12.6640625" style="8" customWidth="1"/>
    <col min="7948" max="7948" width="14.1640625" style="8" customWidth="1"/>
    <col min="7949" max="8193" width="9.6640625" style="8"/>
    <col min="8194" max="8194" width="7.6640625" style="8" customWidth="1"/>
    <col min="8195" max="8195" width="19.33203125" style="8" customWidth="1"/>
    <col min="8196" max="8196" width="24.83203125" style="8" customWidth="1"/>
    <col min="8197" max="8197" width="7.1640625" style="8" customWidth="1"/>
    <col min="8198" max="8200" width="11.83203125" style="8" customWidth="1"/>
    <col min="8201" max="8201" width="11.5" style="8" customWidth="1"/>
    <col min="8202" max="8202" width="16.5" style="8" customWidth="1"/>
    <col min="8203" max="8203" width="12.6640625" style="8" customWidth="1"/>
    <col min="8204" max="8204" width="14.1640625" style="8" customWidth="1"/>
    <col min="8205" max="8449" width="9.6640625" style="8"/>
    <col min="8450" max="8450" width="7.6640625" style="8" customWidth="1"/>
    <col min="8451" max="8451" width="19.33203125" style="8" customWidth="1"/>
    <col min="8452" max="8452" width="24.83203125" style="8" customWidth="1"/>
    <col min="8453" max="8453" width="7.1640625" style="8" customWidth="1"/>
    <col min="8454" max="8456" width="11.83203125" style="8" customWidth="1"/>
    <col min="8457" max="8457" width="11.5" style="8" customWidth="1"/>
    <col min="8458" max="8458" width="16.5" style="8" customWidth="1"/>
    <col min="8459" max="8459" width="12.6640625" style="8" customWidth="1"/>
    <col min="8460" max="8460" width="14.1640625" style="8" customWidth="1"/>
    <col min="8461" max="8705" width="9.6640625" style="8"/>
    <col min="8706" max="8706" width="7.6640625" style="8" customWidth="1"/>
    <col min="8707" max="8707" width="19.33203125" style="8" customWidth="1"/>
    <col min="8708" max="8708" width="24.83203125" style="8" customWidth="1"/>
    <col min="8709" max="8709" width="7.1640625" style="8" customWidth="1"/>
    <col min="8710" max="8712" width="11.83203125" style="8" customWidth="1"/>
    <col min="8713" max="8713" width="11.5" style="8" customWidth="1"/>
    <col min="8714" max="8714" width="16.5" style="8" customWidth="1"/>
    <col min="8715" max="8715" width="12.6640625" style="8" customWidth="1"/>
    <col min="8716" max="8716" width="14.1640625" style="8" customWidth="1"/>
    <col min="8717" max="8961" width="9.6640625" style="8"/>
    <col min="8962" max="8962" width="7.6640625" style="8" customWidth="1"/>
    <col min="8963" max="8963" width="19.33203125" style="8" customWidth="1"/>
    <col min="8964" max="8964" width="24.83203125" style="8" customWidth="1"/>
    <col min="8965" max="8965" width="7.1640625" style="8" customWidth="1"/>
    <col min="8966" max="8968" width="11.83203125" style="8" customWidth="1"/>
    <col min="8969" max="8969" width="11.5" style="8" customWidth="1"/>
    <col min="8970" max="8970" width="16.5" style="8" customWidth="1"/>
    <col min="8971" max="8971" width="12.6640625" style="8" customWidth="1"/>
    <col min="8972" max="8972" width="14.1640625" style="8" customWidth="1"/>
    <col min="8973" max="9217" width="9.6640625" style="8"/>
    <col min="9218" max="9218" width="7.6640625" style="8" customWidth="1"/>
    <col min="9219" max="9219" width="19.33203125" style="8" customWidth="1"/>
    <col min="9220" max="9220" width="24.83203125" style="8" customWidth="1"/>
    <col min="9221" max="9221" width="7.1640625" style="8" customWidth="1"/>
    <col min="9222" max="9224" width="11.83203125" style="8" customWidth="1"/>
    <col min="9225" max="9225" width="11.5" style="8" customWidth="1"/>
    <col min="9226" max="9226" width="16.5" style="8" customWidth="1"/>
    <col min="9227" max="9227" width="12.6640625" style="8" customWidth="1"/>
    <col min="9228" max="9228" width="14.1640625" style="8" customWidth="1"/>
    <col min="9229" max="9473" width="9.6640625" style="8"/>
    <col min="9474" max="9474" width="7.6640625" style="8" customWidth="1"/>
    <col min="9475" max="9475" width="19.33203125" style="8" customWidth="1"/>
    <col min="9476" max="9476" width="24.83203125" style="8" customWidth="1"/>
    <col min="9477" max="9477" width="7.1640625" style="8" customWidth="1"/>
    <col min="9478" max="9480" width="11.83203125" style="8" customWidth="1"/>
    <col min="9481" max="9481" width="11.5" style="8" customWidth="1"/>
    <col min="9482" max="9482" width="16.5" style="8" customWidth="1"/>
    <col min="9483" max="9483" width="12.6640625" style="8" customWidth="1"/>
    <col min="9484" max="9484" width="14.1640625" style="8" customWidth="1"/>
    <col min="9485" max="9729" width="9.6640625" style="8"/>
    <col min="9730" max="9730" width="7.6640625" style="8" customWidth="1"/>
    <col min="9731" max="9731" width="19.33203125" style="8" customWidth="1"/>
    <col min="9732" max="9732" width="24.83203125" style="8" customWidth="1"/>
    <col min="9733" max="9733" width="7.1640625" style="8" customWidth="1"/>
    <col min="9734" max="9736" width="11.83203125" style="8" customWidth="1"/>
    <col min="9737" max="9737" width="11.5" style="8" customWidth="1"/>
    <col min="9738" max="9738" width="16.5" style="8" customWidth="1"/>
    <col min="9739" max="9739" width="12.6640625" style="8" customWidth="1"/>
    <col min="9740" max="9740" width="14.1640625" style="8" customWidth="1"/>
    <col min="9741" max="9985" width="9.6640625" style="8"/>
    <col min="9986" max="9986" width="7.6640625" style="8" customWidth="1"/>
    <col min="9987" max="9987" width="19.33203125" style="8" customWidth="1"/>
    <col min="9988" max="9988" width="24.83203125" style="8" customWidth="1"/>
    <col min="9989" max="9989" width="7.1640625" style="8" customWidth="1"/>
    <col min="9990" max="9992" width="11.83203125" style="8" customWidth="1"/>
    <col min="9993" max="9993" width="11.5" style="8" customWidth="1"/>
    <col min="9994" max="9994" width="16.5" style="8" customWidth="1"/>
    <col min="9995" max="9995" width="12.6640625" style="8" customWidth="1"/>
    <col min="9996" max="9996" width="14.1640625" style="8" customWidth="1"/>
    <col min="9997" max="10241" width="9.6640625" style="8"/>
    <col min="10242" max="10242" width="7.6640625" style="8" customWidth="1"/>
    <col min="10243" max="10243" width="19.33203125" style="8" customWidth="1"/>
    <col min="10244" max="10244" width="24.83203125" style="8" customWidth="1"/>
    <col min="10245" max="10245" width="7.1640625" style="8" customWidth="1"/>
    <col min="10246" max="10248" width="11.83203125" style="8" customWidth="1"/>
    <col min="10249" max="10249" width="11.5" style="8" customWidth="1"/>
    <col min="10250" max="10250" width="16.5" style="8" customWidth="1"/>
    <col min="10251" max="10251" width="12.6640625" style="8" customWidth="1"/>
    <col min="10252" max="10252" width="14.1640625" style="8" customWidth="1"/>
    <col min="10253" max="10497" width="9.6640625" style="8"/>
    <col min="10498" max="10498" width="7.6640625" style="8" customWidth="1"/>
    <col min="10499" max="10499" width="19.33203125" style="8" customWidth="1"/>
    <col min="10500" max="10500" width="24.83203125" style="8" customWidth="1"/>
    <col min="10501" max="10501" width="7.1640625" style="8" customWidth="1"/>
    <col min="10502" max="10504" width="11.83203125" style="8" customWidth="1"/>
    <col min="10505" max="10505" width="11.5" style="8" customWidth="1"/>
    <col min="10506" max="10506" width="16.5" style="8" customWidth="1"/>
    <col min="10507" max="10507" width="12.6640625" style="8" customWidth="1"/>
    <col min="10508" max="10508" width="14.1640625" style="8" customWidth="1"/>
    <col min="10509" max="10753" width="9.6640625" style="8"/>
    <col min="10754" max="10754" width="7.6640625" style="8" customWidth="1"/>
    <col min="10755" max="10755" width="19.33203125" style="8" customWidth="1"/>
    <col min="10756" max="10756" width="24.83203125" style="8" customWidth="1"/>
    <col min="10757" max="10757" width="7.1640625" style="8" customWidth="1"/>
    <col min="10758" max="10760" width="11.83203125" style="8" customWidth="1"/>
    <col min="10761" max="10761" width="11.5" style="8" customWidth="1"/>
    <col min="10762" max="10762" width="16.5" style="8" customWidth="1"/>
    <col min="10763" max="10763" width="12.6640625" style="8" customWidth="1"/>
    <col min="10764" max="10764" width="14.1640625" style="8" customWidth="1"/>
    <col min="10765" max="11009" width="9.6640625" style="8"/>
    <col min="11010" max="11010" width="7.6640625" style="8" customWidth="1"/>
    <col min="11011" max="11011" width="19.33203125" style="8" customWidth="1"/>
    <col min="11012" max="11012" width="24.83203125" style="8" customWidth="1"/>
    <col min="11013" max="11013" width="7.1640625" style="8" customWidth="1"/>
    <col min="11014" max="11016" width="11.83203125" style="8" customWidth="1"/>
    <col min="11017" max="11017" width="11.5" style="8" customWidth="1"/>
    <col min="11018" max="11018" width="16.5" style="8" customWidth="1"/>
    <col min="11019" max="11019" width="12.6640625" style="8" customWidth="1"/>
    <col min="11020" max="11020" width="14.1640625" style="8" customWidth="1"/>
    <col min="11021" max="11265" width="9.6640625" style="8"/>
    <col min="11266" max="11266" width="7.6640625" style="8" customWidth="1"/>
    <col min="11267" max="11267" width="19.33203125" style="8" customWidth="1"/>
    <col min="11268" max="11268" width="24.83203125" style="8" customWidth="1"/>
    <col min="11269" max="11269" width="7.1640625" style="8" customWidth="1"/>
    <col min="11270" max="11272" width="11.83203125" style="8" customWidth="1"/>
    <col min="11273" max="11273" width="11.5" style="8" customWidth="1"/>
    <col min="11274" max="11274" width="16.5" style="8" customWidth="1"/>
    <col min="11275" max="11275" width="12.6640625" style="8" customWidth="1"/>
    <col min="11276" max="11276" width="14.1640625" style="8" customWidth="1"/>
    <col min="11277" max="11521" width="9.6640625" style="8"/>
    <col min="11522" max="11522" width="7.6640625" style="8" customWidth="1"/>
    <col min="11523" max="11523" width="19.33203125" style="8" customWidth="1"/>
    <col min="11524" max="11524" width="24.83203125" style="8" customWidth="1"/>
    <col min="11525" max="11525" width="7.1640625" style="8" customWidth="1"/>
    <col min="11526" max="11528" width="11.83203125" style="8" customWidth="1"/>
    <col min="11529" max="11529" width="11.5" style="8" customWidth="1"/>
    <col min="11530" max="11530" width="16.5" style="8" customWidth="1"/>
    <col min="11531" max="11531" width="12.6640625" style="8" customWidth="1"/>
    <col min="11532" max="11532" width="14.1640625" style="8" customWidth="1"/>
    <col min="11533" max="11777" width="9.6640625" style="8"/>
    <col min="11778" max="11778" width="7.6640625" style="8" customWidth="1"/>
    <col min="11779" max="11779" width="19.33203125" style="8" customWidth="1"/>
    <col min="11780" max="11780" width="24.83203125" style="8" customWidth="1"/>
    <col min="11781" max="11781" width="7.1640625" style="8" customWidth="1"/>
    <col min="11782" max="11784" width="11.83203125" style="8" customWidth="1"/>
    <col min="11785" max="11785" width="11.5" style="8" customWidth="1"/>
    <col min="11786" max="11786" width="16.5" style="8" customWidth="1"/>
    <col min="11787" max="11787" width="12.6640625" style="8" customWidth="1"/>
    <col min="11788" max="11788" width="14.1640625" style="8" customWidth="1"/>
    <col min="11789" max="12033" width="9.6640625" style="8"/>
    <col min="12034" max="12034" width="7.6640625" style="8" customWidth="1"/>
    <col min="12035" max="12035" width="19.33203125" style="8" customWidth="1"/>
    <col min="12036" max="12036" width="24.83203125" style="8" customWidth="1"/>
    <col min="12037" max="12037" width="7.1640625" style="8" customWidth="1"/>
    <col min="12038" max="12040" width="11.83203125" style="8" customWidth="1"/>
    <col min="12041" max="12041" width="11.5" style="8" customWidth="1"/>
    <col min="12042" max="12042" width="16.5" style="8" customWidth="1"/>
    <col min="12043" max="12043" width="12.6640625" style="8" customWidth="1"/>
    <col min="12044" max="12044" width="14.1640625" style="8" customWidth="1"/>
    <col min="12045" max="12289" width="9.6640625" style="8"/>
    <col min="12290" max="12290" width="7.6640625" style="8" customWidth="1"/>
    <col min="12291" max="12291" width="19.33203125" style="8" customWidth="1"/>
    <col min="12292" max="12292" width="24.83203125" style="8" customWidth="1"/>
    <col min="12293" max="12293" width="7.1640625" style="8" customWidth="1"/>
    <col min="12294" max="12296" width="11.83203125" style="8" customWidth="1"/>
    <col min="12297" max="12297" width="11.5" style="8" customWidth="1"/>
    <col min="12298" max="12298" width="16.5" style="8" customWidth="1"/>
    <col min="12299" max="12299" width="12.6640625" style="8" customWidth="1"/>
    <col min="12300" max="12300" width="14.1640625" style="8" customWidth="1"/>
    <col min="12301" max="12545" width="9.6640625" style="8"/>
    <col min="12546" max="12546" width="7.6640625" style="8" customWidth="1"/>
    <col min="12547" max="12547" width="19.33203125" style="8" customWidth="1"/>
    <col min="12548" max="12548" width="24.83203125" style="8" customWidth="1"/>
    <col min="12549" max="12549" width="7.1640625" style="8" customWidth="1"/>
    <col min="12550" max="12552" width="11.83203125" style="8" customWidth="1"/>
    <col min="12553" max="12553" width="11.5" style="8" customWidth="1"/>
    <col min="12554" max="12554" width="16.5" style="8" customWidth="1"/>
    <col min="12555" max="12555" width="12.6640625" style="8" customWidth="1"/>
    <col min="12556" max="12556" width="14.1640625" style="8" customWidth="1"/>
    <col min="12557" max="12801" width="9.6640625" style="8"/>
    <col min="12802" max="12802" width="7.6640625" style="8" customWidth="1"/>
    <col min="12803" max="12803" width="19.33203125" style="8" customWidth="1"/>
    <col min="12804" max="12804" width="24.83203125" style="8" customWidth="1"/>
    <col min="12805" max="12805" width="7.1640625" style="8" customWidth="1"/>
    <col min="12806" max="12808" width="11.83203125" style="8" customWidth="1"/>
    <col min="12809" max="12809" width="11.5" style="8" customWidth="1"/>
    <col min="12810" max="12810" width="16.5" style="8" customWidth="1"/>
    <col min="12811" max="12811" width="12.6640625" style="8" customWidth="1"/>
    <col min="12812" max="12812" width="14.1640625" style="8" customWidth="1"/>
    <col min="12813" max="13057" width="9.6640625" style="8"/>
    <col min="13058" max="13058" width="7.6640625" style="8" customWidth="1"/>
    <col min="13059" max="13059" width="19.33203125" style="8" customWidth="1"/>
    <col min="13060" max="13060" width="24.83203125" style="8" customWidth="1"/>
    <col min="13061" max="13061" width="7.1640625" style="8" customWidth="1"/>
    <col min="13062" max="13064" width="11.83203125" style="8" customWidth="1"/>
    <col min="13065" max="13065" width="11.5" style="8" customWidth="1"/>
    <col min="13066" max="13066" width="16.5" style="8" customWidth="1"/>
    <col min="13067" max="13067" width="12.6640625" style="8" customWidth="1"/>
    <col min="13068" max="13068" width="14.1640625" style="8" customWidth="1"/>
    <col min="13069" max="13313" width="9.6640625" style="8"/>
    <col min="13314" max="13314" width="7.6640625" style="8" customWidth="1"/>
    <col min="13315" max="13315" width="19.33203125" style="8" customWidth="1"/>
    <col min="13316" max="13316" width="24.83203125" style="8" customWidth="1"/>
    <col min="13317" max="13317" width="7.1640625" style="8" customWidth="1"/>
    <col min="13318" max="13320" width="11.83203125" style="8" customWidth="1"/>
    <col min="13321" max="13321" width="11.5" style="8" customWidth="1"/>
    <col min="13322" max="13322" width="16.5" style="8" customWidth="1"/>
    <col min="13323" max="13323" width="12.6640625" style="8" customWidth="1"/>
    <col min="13324" max="13324" width="14.1640625" style="8" customWidth="1"/>
    <col min="13325" max="13569" width="9.6640625" style="8"/>
    <col min="13570" max="13570" width="7.6640625" style="8" customWidth="1"/>
    <col min="13571" max="13571" width="19.33203125" style="8" customWidth="1"/>
    <col min="13572" max="13572" width="24.83203125" style="8" customWidth="1"/>
    <col min="13573" max="13573" width="7.1640625" style="8" customWidth="1"/>
    <col min="13574" max="13576" width="11.83203125" style="8" customWidth="1"/>
    <col min="13577" max="13577" width="11.5" style="8" customWidth="1"/>
    <col min="13578" max="13578" width="16.5" style="8" customWidth="1"/>
    <col min="13579" max="13579" width="12.6640625" style="8" customWidth="1"/>
    <col min="13580" max="13580" width="14.1640625" style="8" customWidth="1"/>
    <col min="13581" max="13825" width="9.6640625" style="8"/>
    <col min="13826" max="13826" width="7.6640625" style="8" customWidth="1"/>
    <col min="13827" max="13827" width="19.33203125" style="8" customWidth="1"/>
    <col min="13828" max="13828" width="24.83203125" style="8" customWidth="1"/>
    <col min="13829" max="13829" width="7.1640625" style="8" customWidth="1"/>
    <col min="13830" max="13832" width="11.83203125" style="8" customWidth="1"/>
    <col min="13833" max="13833" width="11.5" style="8" customWidth="1"/>
    <col min="13834" max="13834" width="16.5" style="8" customWidth="1"/>
    <col min="13835" max="13835" width="12.6640625" style="8" customWidth="1"/>
    <col min="13836" max="13836" width="14.1640625" style="8" customWidth="1"/>
    <col min="13837" max="14081" width="9.6640625" style="8"/>
    <col min="14082" max="14082" width="7.6640625" style="8" customWidth="1"/>
    <col min="14083" max="14083" width="19.33203125" style="8" customWidth="1"/>
    <col min="14084" max="14084" width="24.83203125" style="8" customWidth="1"/>
    <col min="14085" max="14085" width="7.1640625" style="8" customWidth="1"/>
    <col min="14086" max="14088" width="11.83203125" style="8" customWidth="1"/>
    <col min="14089" max="14089" width="11.5" style="8" customWidth="1"/>
    <col min="14090" max="14090" width="16.5" style="8" customWidth="1"/>
    <col min="14091" max="14091" width="12.6640625" style="8" customWidth="1"/>
    <col min="14092" max="14092" width="14.1640625" style="8" customWidth="1"/>
    <col min="14093" max="14337" width="9.6640625" style="8"/>
    <col min="14338" max="14338" width="7.6640625" style="8" customWidth="1"/>
    <col min="14339" max="14339" width="19.33203125" style="8" customWidth="1"/>
    <col min="14340" max="14340" width="24.83203125" style="8" customWidth="1"/>
    <col min="14341" max="14341" width="7.1640625" style="8" customWidth="1"/>
    <col min="14342" max="14344" width="11.83203125" style="8" customWidth="1"/>
    <col min="14345" max="14345" width="11.5" style="8" customWidth="1"/>
    <col min="14346" max="14346" width="16.5" style="8" customWidth="1"/>
    <col min="14347" max="14347" width="12.6640625" style="8" customWidth="1"/>
    <col min="14348" max="14348" width="14.1640625" style="8" customWidth="1"/>
    <col min="14349" max="14593" width="9.6640625" style="8"/>
    <col min="14594" max="14594" width="7.6640625" style="8" customWidth="1"/>
    <col min="14595" max="14595" width="19.33203125" style="8" customWidth="1"/>
    <col min="14596" max="14596" width="24.83203125" style="8" customWidth="1"/>
    <col min="14597" max="14597" width="7.1640625" style="8" customWidth="1"/>
    <col min="14598" max="14600" width="11.83203125" style="8" customWidth="1"/>
    <col min="14601" max="14601" width="11.5" style="8" customWidth="1"/>
    <col min="14602" max="14602" width="16.5" style="8" customWidth="1"/>
    <col min="14603" max="14603" width="12.6640625" style="8" customWidth="1"/>
    <col min="14604" max="14604" width="14.1640625" style="8" customWidth="1"/>
    <col min="14605" max="14849" width="9.6640625" style="8"/>
    <col min="14850" max="14850" width="7.6640625" style="8" customWidth="1"/>
    <col min="14851" max="14851" width="19.33203125" style="8" customWidth="1"/>
    <col min="14852" max="14852" width="24.83203125" style="8" customWidth="1"/>
    <col min="14853" max="14853" width="7.1640625" style="8" customWidth="1"/>
    <col min="14854" max="14856" width="11.83203125" style="8" customWidth="1"/>
    <col min="14857" max="14857" width="11.5" style="8" customWidth="1"/>
    <col min="14858" max="14858" width="16.5" style="8" customWidth="1"/>
    <col min="14859" max="14859" width="12.6640625" style="8" customWidth="1"/>
    <col min="14860" max="14860" width="14.1640625" style="8" customWidth="1"/>
    <col min="14861" max="15105" width="9.6640625" style="8"/>
    <col min="15106" max="15106" width="7.6640625" style="8" customWidth="1"/>
    <col min="15107" max="15107" width="19.33203125" style="8" customWidth="1"/>
    <col min="15108" max="15108" width="24.83203125" style="8" customWidth="1"/>
    <col min="15109" max="15109" width="7.1640625" style="8" customWidth="1"/>
    <col min="15110" max="15112" width="11.83203125" style="8" customWidth="1"/>
    <col min="15113" max="15113" width="11.5" style="8" customWidth="1"/>
    <col min="15114" max="15114" width="16.5" style="8" customWidth="1"/>
    <col min="15115" max="15115" width="12.6640625" style="8" customWidth="1"/>
    <col min="15116" max="15116" width="14.1640625" style="8" customWidth="1"/>
    <col min="15117" max="15361" width="9.6640625" style="8"/>
    <col min="15362" max="15362" width="7.6640625" style="8" customWidth="1"/>
    <col min="15363" max="15363" width="19.33203125" style="8" customWidth="1"/>
    <col min="15364" max="15364" width="24.83203125" style="8" customWidth="1"/>
    <col min="15365" max="15365" width="7.1640625" style="8" customWidth="1"/>
    <col min="15366" max="15368" width="11.83203125" style="8" customWidth="1"/>
    <col min="15369" max="15369" width="11.5" style="8" customWidth="1"/>
    <col min="15370" max="15370" width="16.5" style="8" customWidth="1"/>
    <col min="15371" max="15371" width="12.6640625" style="8" customWidth="1"/>
    <col min="15372" max="15372" width="14.1640625" style="8" customWidth="1"/>
    <col min="15373" max="15617" width="9.6640625" style="8"/>
    <col min="15618" max="15618" width="7.6640625" style="8" customWidth="1"/>
    <col min="15619" max="15619" width="19.33203125" style="8" customWidth="1"/>
    <col min="15620" max="15620" width="24.83203125" style="8" customWidth="1"/>
    <col min="15621" max="15621" width="7.1640625" style="8" customWidth="1"/>
    <col min="15622" max="15624" width="11.83203125" style="8" customWidth="1"/>
    <col min="15625" max="15625" width="11.5" style="8" customWidth="1"/>
    <col min="15626" max="15626" width="16.5" style="8" customWidth="1"/>
    <col min="15627" max="15627" width="12.6640625" style="8" customWidth="1"/>
    <col min="15628" max="15628" width="14.1640625" style="8" customWidth="1"/>
    <col min="15629" max="15873" width="9.6640625" style="8"/>
    <col min="15874" max="15874" width="7.6640625" style="8" customWidth="1"/>
    <col min="15875" max="15875" width="19.33203125" style="8" customWidth="1"/>
    <col min="15876" max="15876" width="24.83203125" style="8" customWidth="1"/>
    <col min="15877" max="15877" width="7.1640625" style="8" customWidth="1"/>
    <col min="15878" max="15880" width="11.83203125" style="8" customWidth="1"/>
    <col min="15881" max="15881" width="11.5" style="8" customWidth="1"/>
    <col min="15882" max="15882" width="16.5" style="8" customWidth="1"/>
    <col min="15883" max="15883" width="12.6640625" style="8" customWidth="1"/>
    <col min="15884" max="15884" width="14.1640625" style="8" customWidth="1"/>
    <col min="15885" max="16129" width="9.6640625" style="8"/>
    <col min="16130" max="16130" width="7.6640625" style="8" customWidth="1"/>
    <col min="16131" max="16131" width="19.33203125" style="8" customWidth="1"/>
    <col min="16132" max="16132" width="24.83203125" style="8" customWidth="1"/>
    <col min="16133" max="16133" width="7.1640625" style="8" customWidth="1"/>
    <col min="16134" max="16136" width="11.83203125" style="8" customWidth="1"/>
    <col min="16137" max="16137" width="11.5" style="8" customWidth="1"/>
    <col min="16138" max="16138" width="16.5" style="8" customWidth="1"/>
    <col min="16139" max="16139" width="12.6640625" style="8" customWidth="1"/>
    <col min="16140" max="16140" width="14.1640625" style="8" customWidth="1"/>
    <col min="16141" max="16384" width="9.6640625" style="8"/>
  </cols>
  <sheetData>
    <row r="1" spans="1:12" ht="42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27.75" customHeight="1">
      <c r="A2" s="113" t="s">
        <v>67</v>
      </c>
      <c r="B2" s="113" t="s">
        <v>2</v>
      </c>
      <c r="C2" s="113" t="s">
        <v>3</v>
      </c>
      <c r="D2" s="113" t="s">
        <v>4</v>
      </c>
      <c r="E2" s="121" t="s">
        <v>5</v>
      </c>
      <c r="F2" s="121" t="s">
        <v>6</v>
      </c>
      <c r="G2" s="121" t="s">
        <v>7</v>
      </c>
      <c r="H2" s="121" t="s">
        <v>8</v>
      </c>
      <c r="I2" s="121" t="s">
        <v>9</v>
      </c>
      <c r="J2" s="121" t="s">
        <v>10</v>
      </c>
      <c r="K2" s="121" t="s">
        <v>11</v>
      </c>
      <c r="L2" s="127" t="s">
        <v>12</v>
      </c>
    </row>
    <row r="3" spans="1:12" ht="27.75" customHeight="1">
      <c r="A3" s="114" t="s">
        <v>68</v>
      </c>
      <c r="B3" s="115" t="s">
        <v>56</v>
      </c>
      <c r="C3" s="115" t="s">
        <v>57</v>
      </c>
      <c r="D3" s="115">
        <v>7</v>
      </c>
      <c r="E3" s="115">
        <v>1000</v>
      </c>
      <c r="F3" s="115">
        <v>500</v>
      </c>
      <c r="G3" s="122">
        <f>D3*F3</f>
        <v>3500</v>
      </c>
      <c r="H3" s="119">
        <v>0</v>
      </c>
      <c r="I3" s="122">
        <v>3494</v>
      </c>
      <c r="J3" s="115"/>
      <c r="K3" s="64">
        <f>G3-I3</f>
        <v>6</v>
      </c>
      <c r="L3" s="128"/>
    </row>
    <row r="4" spans="1:12" ht="27.75" customHeight="1">
      <c r="A4" s="173" t="s">
        <v>69</v>
      </c>
      <c r="B4" s="116" t="s">
        <v>21</v>
      </c>
      <c r="C4" s="117" t="s">
        <v>22</v>
      </c>
      <c r="D4" s="118">
        <v>43</v>
      </c>
      <c r="E4" s="118">
        <v>550</v>
      </c>
      <c r="F4" s="118">
        <v>275</v>
      </c>
      <c r="G4" s="122">
        <v>11825</v>
      </c>
      <c r="H4" s="117">
        <v>0</v>
      </c>
      <c r="I4" s="122">
        <v>11809</v>
      </c>
      <c r="J4" s="129"/>
      <c r="K4" s="64">
        <v>16</v>
      </c>
      <c r="L4" s="32"/>
    </row>
    <row r="5" spans="1:12" ht="27.75" customHeight="1">
      <c r="A5" s="173"/>
      <c r="B5" s="116" t="s">
        <v>25</v>
      </c>
      <c r="C5" s="117" t="s">
        <v>26</v>
      </c>
      <c r="D5" s="118">
        <v>28</v>
      </c>
      <c r="E5" s="118">
        <v>550</v>
      </c>
      <c r="F5" s="118">
        <v>275</v>
      </c>
      <c r="G5" s="122">
        <v>7700</v>
      </c>
      <c r="H5" s="117">
        <v>0</v>
      </c>
      <c r="I5" s="122">
        <v>7699</v>
      </c>
      <c r="J5" s="129"/>
      <c r="K5" s="64">
        <v>1</v>
      </c>
      <c r="L5" s="32"/>
    </row>
    <row r="6" spans="1:12" ht="27.75" customHeight="1">
      <c r="A6" s="173"/>
      <c r="B6" s="115" t="s">
        <v>58</v>
      </c>
      <c r="C6" s="115" t="s">
        <v>59</v>
      </c>
      <c r="D6" s="119">
        <v>9</v>
      </c>
      <c r="E6" s="119">
        <v>350</v>
      </c>
      <c r="F6" s="115">
        <v>175</v>
      </c>
      <c r="G6" s="122">
        <v>1575</v>
      </c>
      <c r="H6" s="119">
        <v>0</v>
      </c>
      <c r="I6" s="122">
        <v>1486</v>
      </c>
      <c r="J6" s="115"/>
      <c r="K6" s="64">
        <v>89</v>
      </c>
      <c r="L6" s="130"/>
    </row>
    <row r="7" spans="1:12" ht="27.75" customHeight="1">
      <c r="A7" s="173"/>
      <c r="B7" s="115" t="s">
        <v>60</v>
      </c>
      <c r="C7" s="115" t="s">
        <v>59</v>
      </c>
      <c r="D7" s="119">
        <v>11</v>
      </c>
      <c r="E7" s="119">
        <v>550</v>
      </c>
      <c r="F7" s="115">
        <v>275</v>
      </c>
      <c r="G7" s="122">
        <v>3025</v>
      </c>
      <c r="H7" s="119">
        <v>0</v>
      </c>
      <c r="I7" s="122">
        <v>2395</v>
      </c>
      <c r="J7" s="115"/>
      <c r="K7" s="64">
        <v>630</v>
      </c>
      <c r="L7" s="32" t="s">
        <v>16</v>
      </c>
    </row>
    <row r="8" spans="1:12" ht="27.75" customHeight="1">
      <c r="A8" s="174"/>
      <c r="B8" s="115" t="s">
        <v>61</v>
      </c>
      <c r="C8" s="115" t="s">
        <v>59</v>
      </c>
      <c r="D8" s="119">
        <v>16</v>
      </c>
      <c r="E8" s="119">
        <v>1000</v>
      </c>
      <c r="F8" s="119">
        <v>500</v>
      </c>
      <c r="G8" s="122">
        <v>8000</v>
      </c>
      <c r="H8" s="119">
        <v>0</v>
      </c>
      <c r="I8" s="122">
        <v>7988</v>
      </c>
      <c r="J8" s="115"/>
      <c r="K8" s="64">
        <v>12</v>
      </c>
      <c r="L8" s="130"/>
    </row>
    <row r="9" spans="1:12" ht="27.75" customHeight="1">
      <c r="A9" s="175" t="s">
        <v>70</v>
      </c>
      <c r="B9" s="116" t="s">
        <v>23</v>
      </c>
      <c r="C9" s="117" t="s">
        <v>24</v>
      </c>
      <c r="D9" s="118">
        <v>47</v>
      </c>
      <c r="E9" s="118">
        <v>550</v>
      </c>
      <c r="F9" s="118">
        <v>275</v>
      </c>
      <c r="G9" s="122">
        <v>12925</v>
      </c>
      <c r="H9" s="117">
        <v>0</v>
      </c>
      <c r="I9" s="122">
        <v>619</v>
      </c>
      <c r="J9" s="129"/>
      <c r="K9" s="64">
        <v>12306</v>
      </c>
      <c r="L9" s="32" t="s">
        <v>16</v>
      </c>
    </row>
    <row r="10" spans="1:12" ht="27.75" customHeight="1">
      <c r="A10" s="176"/>
      <c r="B10" s="116" t="s">
        <v>27</v>
      </c>
      <c r="C10" s="117" t="s">
        <v>26</v>
      </c>
      <c r="D10" s="118">
        <v>50</v>
      </c>
      <c r="E10" s="118">
        <v>550</v>
      </c>
      <c r="F10" s="118">
        <v>275</v>
      </c>
      <c r="G10" s="122">
        <v>13750</v>
      </c>
      <c r="H10" s="117">
        <v>0</v>
      </c>
      <c r="I10" s="122">
        <v>13748</v>
      </c>
      <c r="J10" s="129"/>
      <c r="K10" s="64">
        <v>2</v>
      </c>
      <c r="L10" s="32"/>
    </row>
    <row r="11" spans="1:12" ht="27.75" customHeight="1">
      <c r="A11" s="176"/>
      <c r="B11" s="116" t="s">
        <v>28</v>
      </c>
      <c r="C11" s="117" t="s">
        <v>29</v>
      </c>
      <c r="D11" s="118">
        <v>17</v>
      </c>
      <c r="E11" s="118">
        <v>1000</v>
      </c>
      <c r="F11" s="118">
        <v>500</v>
      </c>
      <c r="G11" s="122">
        <v>8500</v>
      </c>
      <c r="H11" s="117">
        <v>0</v>
      </c>
      <c r="I11" s="122">
        <v>8437</v>
      </c>
      <c r="J11" s="129"/>
      <c r="K11" s="64">
        <v>63</v>
      </c>
      <c r="L11" s="32"/>
    </row>
    <row r="12" spans="1:12" ht="27.75" customHeight="1">
      <c r="A12" s="176"/>
      <c r="B12" s="117" t="s">
        <v>63</v>
      </c>
      <c r="C12" s="117" t="s">
        <v>64</v>
      </c>
      <c r="D12" s="117">
        <v>28</v>
      </c>
      <c r="E12" s="117">
        <v>550</v>
      </c>
      <c r="F12" s="117">
        <v>275</v>
      </c>
      <c r="G12" s="122">
        <v>7700</v>
      </c>
      <c r="H12" s="119">
        <v>0</v>
      </c>
      <c r="I12" s="123">
        <v>6500</v>
      </c>
      <c r="J12" s="33"/>
      <c r="K12" s="64">
        <v>1200</v>
      </c>
      <c r="L12" s="32" t="s">
        <v>16</v>
      </c>
    </row>
    <row r="13" spans="1:12" ht="27.75" customHeight="1">
      <c r="A13" s="173" t="s">
        <v>71</v>
      </c>
      <c r="B13" s="116" t="s">
        <v>14</v>
      </c>
      <c r="C13" s="117" t="s">
        <v>15</v>
      </c>
      <c r="D13" s="117">
        <v>47</v>
      </c>
      <c r="E13" s="117">
        <v>550</v>
      </c>
      <c r="F13" s="117">
        <v>275</v>
      </c>
      <c r="G13" s="123">
        <v>12925</v>
      </c>
      <c r="H13" s="117">
        <v>0</v>
      </c>
      <c r="I13" s="123">
        <v>11845</v>
      </c>
      <c r="J13" s="129"/>
      <c r="K13" s="64">
        <v>1080</v>
      </c>
      <c r="L13" s="32" t="s">
        <v>16</v>
      </c>
    </row>
    <row r="14" spans="1:12" ht="27.75" customHeight="1">
      <c r="A14" s="174"/>
      <c r="B14" s="116" t="s">
        <v>17</v>
      </c>
      <c r="C14" s="117" t="s">
        <v>18</v>
      </c>
      <c r="D14" s="117">
        <v>18</v>
      </c>
      <c r="E14" s="117">
        <v>550</v>
      </c>
      <c r="F14" s="117">
        <v>275</v>
      </c>
      <c r="G14" s="123">
        <v>4950</v>
      </c>
      <c r="H14" s="117">
        <v>0</v>
      </c>
      <c r="I14" s="122">
        <v>3069.5</v>
      </c>
      <c r="J14" s="129"/>
      <c r="K14" s="64">
        <v>1880.5</v>
      </c>
      <c r="L14" s="32" t="s">
        <v>16</v>
      </c>
    </row>
    <row r="15" spans="1:12" ht="27.75" customHeight="1">
      <c r="A15" s="174"/>
      <c r="B15" s="116" t="s">
        <v>19</v>
      </c>
      <c r="C15" s="117" t="s">
        <v>20</v>
      </c>
      <c r="D15" s="117">
        <v>49</v>
      </c>
      <c r="E15" s="117">
        <v>550</v>
      </c>
      <c r="F15" s="117">
        <v>275</v>
      </c>
      <c r="G15" s="122">
        <v>13475</v>
      </c>
      <c r="H15" s="117">
        <v>0</v>
      </c>
      <c r="I15" s="122">
        <v>13466</v>
      </c>
      <c r="J15" s="129"/>
      <c r="K15" s="64">
        <v>9</v>
      </c>
      <c r="L15" s="32"/>
    </row>
    <row r="16" spans="1:12" ht="27.75" customHeight="1">
      <c r="A16" s="174"/>
      <c r="B16" s="116" t="s">
        <v>30</v>
      </c>
      <c r="C16" s="117" t="s">
        <v>31</v>
      </c>
      <c r="D16" s="118">
        <v>32</v>
      </c>
      <c r="E16" s="118">
        <v>550</v>
      </c>
      <c r="F16" s="118">
        <v>275</v>
      </c>
      <c r="G16" s="122">
        <v>8800</v>
      </c>
      <c r="H16" s="117">
        <v>0</v>
      </c>
      <c r="I16" s="122">
        <v>8765</v>
      </c>
      <c r="J16" s="129"/>
      <c r="K16" s="64">
        <v>35</v>
      </c>
      <c r="L16" s="32"/>
    </row>
    <row r="17" spans="1:12" ht="27.75" customHeight="1">
      <c r="A17" s="175" t="s">
        <v>72</v>
      </c>
      <c r="B17" s="120" t="s">
        <v>34</v>
      </c>
      <c r="C17" s="120" t="s">
        <v>35</v>
      </c>
      <c r="D17" s="120">
        <v>49</v>
      </c>
      <c r="E17" s="124">
        <v>550</v>
      </c>
      <c r="F17" s="124">
        <v>275</v>
      </c>
      <c r="G17" s="122">
        <f t="shared" ref="G17:G29" si="0">D17*F17</f>
        <v>13475</v>
      </c>
      <c r="H17" s="125">
        <v>0</v>
      </c>
      <c r="I17" s="122">
        <v>13457</v>
      </c>
      <c r="J17" s="131"/>
      <c r="K17" s="64">
        <f t="shared" ref="K17:K29" si="1">G17-I17</f>
        <v>18</v>
      </c>
      <c r="L17" s="132"/>
    </row>
    <row r="18" spans="1:12" ht="27.75" customHeight="1">
      <c r="A18" s="176"/>
      <c r="B18" s="120" t="s">
        <v>36</v>
      </c>
      <c r="C18" s="120" t="s">
        <v>37</v>
      </c>
      <c r="D18" s="120">
        <v>51</v>
      </c>
      <c r="E18" s="122">
        <v>500</v>
      </c>
      <c r="F18" s="122">
        <v>125</v>
      </c>
      <c r="G18" s="122">
        <f t="shared" si="0"/>
        <v>6375</v>
      </c>
      <c r="H18" s="125">
        <v>0</v>
      </c>
      <c r="I18" s="122">
        <v>6363</v>
      </c>
      <c r="J18" s="131"/>
      <c r="K18" s="64">
        <f t="shared" si="1"/>
        <v>12</v>
      </c>
      <c r="L18" s="133"/>
    </row>
    <row r="19" spans="1:12" ht="27.75" customHeight="1">
      <c r="A19" s="176"/>
      <c r="B19" s="120" t="s">
        <v>38</v>
      </c>
      <c r="C19" s="120" t="s">
        <v>39</v>
      </c>
      <c r="D19" s="120">
        <v>53</v>
      </c>
      <c r="E19" s="122">
        <v>550</v>
      </c>
      <c r="F19" s="122">
        <v>275</v>
      </c>
      <c r="G19" s="122">
        <f t="shared" si="0"/>
        <v>14575</v>
      </c>
      <c r="H19" s="125">
        <v>0</v>
      </c>
      <c r="I19" s="122">
        <v>14529</v>
      </c>
      <c r="J19" s="131"/>
      <c r="K19" s="64">
        <f t="shared" si="1"/>
        <v>46</v>
      </c>
      <c r="L19" s="133"/>
    </row>
    <row r="20" spans="1:12" ht="27.75" customHeight="1">
      <c r="A20" s="176"/>
      <c r="B20" s="120" t="s">
        <v>40</v>
      </c>
      <c r="C20" s="120" t="s">
        <v>41</v>
      </c>
      <c r="D20" s="120">
        <v>49</v>
      </c>
      <c r="E20" s="122">
        <v>44</v>
      </c>
      <c r="F20" s="122">
        <v>44</v>
      </c>
      <c r="G20" s="122">
        <f t="shared" si="0"/>
        <v>2156</v>
      </c>
      <c r="H20" s="125">
        <v>0</v>
      </c>
      <c r="I20" s="122">
        <v>2070</v>
      </c>
      <c r="J20" s="131"/>
      <c r="K20" s="64">
        <f t="shared" si="1"/>
        <v>86</v>
      </c>
      <c r="L20" s="133"/>
    </row>
    <row r="21" spans="1:12" ht="27.75" customHeight="1">
      <c r="A21" s="176"/>
      <c r="B21" s="120" t="s">
        <v>42</v>
      </c>
      <c r="C21" s="120" t="s">
        <v>41</v>
      </c>
      <c r="D21" s="120">
        <v>51</v>
      </c>
      <c r="E21" s="122">
        <v>44</v>
      </c>
      <c r="F21" s="122">
        <v>44</v>
      </c>
      <c r="G21" s="122">
        <f t="shared" si="0"/>
        <v>2244</v>
      </c>
      <c r="H21" s="125">
        <v>0</v>
      </c>
      <c r="I21" s="122">
        <v>2195</v>
      </c>
      <c r="J21" s="131"/>
      <c r="K21" s="64">
        <f t="shared" si="1"/>
        <v>49</v>
      </c>
      <c r="L21" s="133"/>
    </row>
    <row r="22" spans="1:12" ht="27.75" customHeight="1">
      <c r="A22" s="176"/>
      <c r="B22" s="120" t="s">
        <v>43</v>
      </c>
      <c r="C22" s="120" t="s">
        <v>41</v>
      </c>
      <c r="D22" s="120">
        <v>51</v>
      </c>
      <c r="E22" s="122">
        <v>44</v>
      </c>
      <c r="F22" s="122">
        <v>44</v>
      </c>
      <c r="G22" s="122">
        <f t="shared" si="0"/>
        <v>2244</v>
      </c>
      <c r="H22" s="125">
        <v>0</v>
      </c>
      <c r="I22" s="122">
        <v>2196</v>
      </c>
      <c r="J22" s="131"/>
      <c r="K22" s="64">
        <f t="shared" si="1"/>
        <v>48</v>
      </c>
      <c r="L22" s="133"/>
    </row>
    <row r="23" spans="1:12" ht="27.75" customHeight="1">
      <c r="A23" s="176"/>
      <c r="B23" s="120" t="s">
        <v>44</v>
      </c>
      <c r="C23" s="120" t="s">
        <v>41</v>
      </c>
      <c r="D23" s="120">
        <v>39</v>
      </c>
      <c r="E23" s="122">
        <v>44</v>
      </c>
      <c r="F23" s="122">
        <v>44</v>
      </c>
      <c r="G23" s="122">
        <f t="shared" si="0"/>
        <v>1716</v>
      </c>
      <c r="H23" s="125">
        <v>0</v>
      </c>
      <c r="I23" s="122">
        <v>1703</v>
      </c>
      <c r="J23" s="131"/>
      <c r="K23" s="64">
        <f t="shared" si="1"/>
        <v>13</v>
      </c>
      <c r="L23" s="133"/>
    </row>
    <row r="24" spans="1:12" ht="27.75" customHeight="1">
      <c r="A24" s="176"/>
      <c r="B24" s="120" t="s">
        <v>45</v>
      </c>
      <c r="C24" s="120" t="s">
        <v>46</v>
      </c>
      <c r="D24" s="120">
        <v>44</v>
      </c>
      <c r="E24" s="122">
        <v>33.33</v>
      </c>
      <c r="F24" s="122">
        <v>33.33</v>
      </c>
      <c r="G24" s="122">
        <f t="shared" si="0"/>
        <v>1466.52</v>
      </c>
      <c r="H24" s="125">
        <v>0</v>
      </c>
      <c r="I24" s="122">
        <v>1464</v>
      </c>
      <c r="J24" s="131"/>
      <c r="K24" s="64">
        <f t="shared" si="1"/>
        <v>2.5199999999999818</v>
      </c>
      <c r="L24" s="133"/>
    </row>
    <row r="25" spans="1:12" ht="27.75" customHeight="1">
      <c r="A25" s="176"/>
      <c r="B25" s="120" t="s">
        <v>47</v>
      </c>
      <c r="C25" s="120" t="s">
        <v>46</v>
      </c>
      <c r="D25" s="120">
        <v>37</v>
      </c>
      <c r="E25" s="122">
        <v>33.299999999999997</v>
      </c>
      <c r="F25" s="122">
        <v>33.299999999999997</v>
      </c>
      <c r="G25" s="122">
        <f t="shared" si="0"/>
        <v>1232.0999999999999</v>
      </c>
      <c r="H25" s="125">
        <v>0</v>
      </c>
      <c r="I25" s="122">
        <v>1230</v>
      </c>
      <c r="J25" s="131"/>
      <c r="K25" s="64">
        <f t="shared" si="1"/>
        <v>2.0999999999999091</v>
      </c>
      <c r="L25" s="133"/>
    </row>
    <row r="26" spans="1:12" ht="27.75" customHeight="1">
      <c r="A26" s="176"/>
      <c r="B26" s="120" t="s">
        <v>48</v>
      </c>
      <c r="C26" s="120" t="s">
        <v>49</v>
      </c>
      <c r="D26" s="120">
        <v>56</v>
      </c>
      <c r="E26" s="122">
        <v>550</v>
      </c>
      <c r="F26" s="122">
        <v>275</v>
      </c>
      <c r="G26" s="122">
        <f t="shared" si="0"/>
        <v>15400</v>
      </c>
      <c r="H26" s="125">
        <v>0</v>
      </c>
      <c r="I26" s="122">
        <v>15391</v>
      </c>
      <c r="J26" s="131"/>
      <c r="K26" s="64">
        <f t="shared" si="1"/>
        <v>9</v>
      </c>
      <c r="L26" s="133"/>
    </row>
    <row r="27" spans="1:12" ht="27.75" customHeight="1">
      <c r="A27" s="176"/>
      <c r="B27" s="120" t="s">
        <v>50</v>
      </c>
      <c r="C27" s="120" t="s">
        <v>51</v>
      </c>
      <c r="D27" s="120">
        <v>32</v>
      </c>
      <c r="E27" s="122">
        <v>500</v>
      </c>
      <c r="F27" s="122">
        <v>125</v>
      </c>
      <c r="G27" s="122">
        <f t="shared" si="0"/>
        <v>4000</v>
      </c>
      <c r="H27" s="125">
        <v>0</v>
      </c>
      <c r="I27" s="122">
        <v>3987</v>
      </c>
      <c r="J27" s="131"/>
      <c r="K27" s="64">
        <f t="shared" si="1"/>
        <v>13</v>
      </c>
      <c r="L27" s="133"/>
    </row>
    <row r="28" spans="1:12" ht="27.75" customHeight="1">
      <c r="A28" s="176"/>
      <c r="B28" s="120" t="s">
        <v>52</v>
      </c>
      <c r="C28" s="120" t="s">
        <v>53</v>
      </c>
      <c r="D28" s="120">
        <v>54</v>
      </c>
      <c r="E28" s="122">
        <v>500</v>
      </c>
      <c r="F28" s="122">
        <v>125</v>
      </c>
      <c r="G28" s="122">
        <f t="shared" si="0"/>
        <v>6750</v>
      </c>
      <c r="H28" s="125">
        <v>0</v>
      </c>
      <c r="I28" s="122">
        <v>6740</v>
      </c>
      <c r="J28" s="131"/>
      <c r="K28" s="64">
        <f t="shared" si="1"/>
        <v>10</v>
      </c>
      <c r="L28" s="133"/>
    </row>
    <row r="29" spans="1:12" ht="27.75" customHeight="1">
      <c r="A29" s="176"/>
      <c r="B29" s="120" t="s">
        <v>54</v>
      </c>
      <c r="C29" s="120" t="s">
        <v>53</v>
      </c>
      <c r="D29" s="120">
        <v>57</v>
      </c>
      <c r="E29" s="122">
        <v>500</v>
      </c>
      <c r="F29" s="122">
        <v>125</v>
      </c>
      <c r="G29" s="122">
        <f t="shared" si="0"/>
        <v>7125</v>
      </c>
      <c r="H29" s="125">
        <v>0</v>
      </c>
      <c r="I29" s="122">
        <v>7117</v>
      </c>
      <c r="J29" s="131"/>
      <c r="K29" s="64">
        <f t="shared" si="1"/>
        <v>8</v>
      </c>
      <c r="L29" s="133"/>
    </row>
    <row r="30" spans="1:12" ht="27.75" customHeight="1">
      <c r="A30" s="170" t="s">
        <v>73</v>
      </c>
      <c r="B30" s="171"/>
      <c r="C30" s="171"/>
      <c r="D30" s="171"/>
      <c r="E30" s="171"/>
      <c r="F30" s="172"/>
      <c r="G30" s="126">
        <f>SUM(G3:G29)</f>
        <v>197408.62</v>
      </c>
      <c r="H30" s="126">
        <f>SUM(H3:H16)</f>
        <v>0</v>
      </c>
      <c r="I30" s="126">
        <f>SUM(I3:I29)</f>
        <v>179762.5</v>
      </c>
      <c r="J30" s="126">
        <f>SUM(J3:J16)</f>
        <v>0</v>
      </c>
      <c r="K30" s="126">
        <f>SUM(K3:K29)</f>
        <v>17646.12</v>
      </c>
      <c r="L30" s="134"/>
    </row>
    <row r="35" spans="9:9">
      <c r="I35" s="135">
        <f>G30-I30</f>
        <v>17646.119999999995</v>
      </c>
    </row>
  </sheetData>
  <mergeCells count="6">
    <mergeCell ref="A1:L1"/>
    <mergeCell ref="A30:F30"/>
    <mergeCell ref="A4:A8"/>
    <mergeCell ref="A9:A12"/>
    <mergeCell ref="A13:A16"/>
    <mergeCell ref="A17:A29"/>
  </mergeCells>
  <phoneticPr fontId="38" type="noConversion"/>
  <pageMargins left="0.7" right="0.7" top="0.75" bottom="0.75" header="0.3" footer="0.3"/>
  <pageSetup paperSize="9" scale="53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4"/>
  <sheetViews>
    <sheetView workbookViewId="0">
      <selection activeCell="A27" sqref="A27:XFD27"/>
    </sheetView>
  </sheetViews>
  <sheetFormatPr baseColWidth="10" defaultColWidth="8.6640625" defaultRowHeight="15"/>
  <cols>
    <col min="1" max="1" width="4.6640625" style="8" customWidth="1"/>
    <col min="2" max="2" width="18.6640625" style="8" customWidth="1"/>
    <col min="3" max="3" width="22.83203125" style="8" customWidth="1"/>
    <col min="4" max="4" width="5.1640625" style="8" customWidth="1"/>
    <col min="5" max="6" width="8.6640625" style="8" customWidth="1"/>
    <col min="7" max="7" width="10.1640625" style="8" customWidth="1"/>
    <col min="8" max="8" width="18.6640625" style="8" customWidth="1"/>
    <col min="9" max="16384" width="8.6640625" style="8"/>
  </cols>
  <sheetData>
    <row r="1" spans="1:8" ht="21" customHeight="1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4.5" customHeight="1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 ht="14.5" customHeight="1">
      <c r="A3" s="180" t="s">
        <v>431</v>
      </c>
      <c r="B3" s="180"/>
      <c r="C3" s="180" t="s">
        <v>492</v>
      </c>
      <c r="D3" s="180"/>
      <c r="E3" s="180"/>
      <c r="F3" s="180"/>
      <c r="G3" s="4"/>
      <c r="H3" s="4"/>
    </row>
    <row r="4" spans="1:8" ht="14.5" customHeight="1">
      <c r="A4" s="180" t="s">
        <v>295</v>
      </c>
      <c r="B4" s="180"/>
      <c r="C4" s="180" t="s">
        <v>493</v>
      </c>
      <c r="D4" s="180"/>
      <c r="E4" s="180"/>
      <c r="F4" s="180"/>
      <c r="G4" s="4"/>
      <c r="H4" s="4"/>
    </row>
    <row r="5" spans="1:8" ht="33" customHeight="1">
      <c r="A5" s="197" t="s">
        <v>494</v>
      </c>
      <c r="B5" s="197"/>
      <c r="C5" s="180" t="s">
        <v>495</v>
      </c>
      <c r="D5" s="180"/>
      <c r="E5" s="180"/>
      <c r="F5" s="180"/>
      <c r="G5" s="180" t="s">
        <v>436</v>
      </c>
      <c r="H5" s="180"/>
    </row>
    <row r="6" spans="1:8" ht="21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21" customHeight="1">
      <c r="A7" s="2">
        <v>1</v>
      </c>
      <c r="B7" s="9" t="s">
        <v>496</v>
      </c>
      <c r="C7" s="9" t="s">
        <v>497</v>
      </c>
      <c r="D7" s="9" t="s">
        <v>147</v>
      </c>
      <c r="E7" s="9">
        <v>1</v>
      </c>
      <c r="F7" s="9">
        <v>459</v>
      </c>
      <c r="G7" s="9">
        <v>459</v>
      </c>
      <c r="H7" s="9"/>
    </row>
    <row r="8" spans="1:8" ht="21" customHeight="1">
      <c r="A8" s="2">
        <v>2</v>
      </c>
      <c r="B8" s="9" t="s">
        <v>498</v>
      </c>
      <c r="C8" s="9" t="s">
        <v>499</v>
      </c>
      <c r="D8" s="9" t="s">
        <v>147</v>
      </c>
      <c r="E8" s="9">
        <v>5</v>
      </c>
      <c r="F8" s="9">
        <v>32</v>
      </c>
      <c r="G8" s="9">
        <v>160</v>
      </c>
      <c r="H8" s="9"/>
    </row>
    <row r="9" spans="1:8" ht="21" customHeight="1">
      <c r="A9" s="181" t="s">
        <v>173</v>
      </c>
      <c r="B9" s="181"/>
      <c r="C9" s="182"/>
      <c r="D9" s="182"/>
      <c r="E9" s="182"/>
      <c r="F9" s="182"/>
      <c r="G9" s="18">
        <f>SUM(G7:G8)</f>
        <v>619</v>
      </c>
      <c r="H9" s="11"/>
    </row>
    <row r="10" spans="1:8">
      <c r="A10" s="180" t="s">
        <v>174</v>
      </c>
      <c r="B10" s="180"/>
      <c r="C10" s="180"/>
      <c r="D10" s="180"/>
      <c r="E10" s="180"/>
      <c r="F10" s="180"/>
      <c r="G10" s="180"/>
      <c r="H10" s="180"/>
    </row>
    <row r="11" spans="1:8">
      <c r="A11" s="180" t="s">
        <v>175</v>
      </c>
      <c r="B11" s="180"/>
      <c r="C11" s="180"/>
      <c r="D11" s="180"/>
      <c r="E11" s="180"/>
      <c r="F11" s="180"/>
      <c r="G11" s="180"/>
      <c r="H11" s="180"/>
    </row>
    <row r="12" spans="1:8">
      <c r="A12" s="180" t="s">
        <v>176</v>
      </c>
      <c r="B12" s="180"/>
      <c r="C12" s="4"/>
      <c r="D12" s="180" t="s">
        <v>177</v>
      </c>
      <c r="E12" s="180"/>
      <c r="F12" s="180"/>
      <c r="G12" s="180"/>
      <c r="H12" s="180"/>
    </row>
    <row r="13" spans="1:8">
      <c r="A13" s="180" t="s">
        <v>178</v>
      </c>
      <c r="B13" s="180"/>
      <c r="C13" s="4"/>
      <c r="D13" s="180" t="s">
        <v>178</v>
      </c>
      <c r="E13" s="180"/>
      <c r="F13" s="180"/>
      <c r="G13" s="180"/>
      <c r="H13" s="180"/>
    </row>
    <row r="14" spans="1:8">
      <c r="A14" s="180" t="s">
        <v>179</v>
      </c>
      <c r="B14" s="180"/>
      <c r="C14" s="4"/>
      <c r="D14" s="180" t="s">
        <v>179</v>
      </c>
      <c r="E14" s="180"/>
      <c r="F14" s="180"/>
      <c r="G14" s="180"/>
      <c r="H14" s="180"/>
    </row>
  </sheetData>
  <mergeCells count="19">
    <mergeCell ref="A14:B14"/>
    <mergeCell ref="D14:H14"/>
    <mergeCell ref="A10:H10"/>
    <mergeCell ref="A11:H11"/>
    <mergeCell ref="A12:B12"/>
    <mergeCell ref="D12:H12"/>
    <mergeCell ref="A13:B13"/>
    <mergeCell ref="D13:H13"/>
    <mergeCell ref="A5:B5"/>
    <mergeCell ref="C5:F5"/>
    <mergeCell ref="G5:H5"/>
    <mergeCell ref="A9:B9"/>
    <mergeCell ref="C9:F9"/>
    <mergeCell ref="A1:H1"/>
    <mergeCell ref="A2:H2"/>
    <mergeCell ref="A3:B3"/>
    <mergeCell ref="C3:F3"/>
    <mergeCell ref="A4:B4"/>
    <mergeCell ref="C4:F4"/>
  </mergeCells>
  <phoneticPr fontId="38" type="noConversion"/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32"/>
  <sheetViews>
    <sheetView workbookViewId="0">
      <selection activeCell="A27" sqref="A27:XFD27"/>
    </sheetView>
  </sheetViews>
  <sheetFormatPr baseColWidth="10" defaultColWidth="8.6640625" defaultRowHeight="15"/>
  <cols>
    <col min="1" max="1" width="8.6640625" style="8"/>
    <col min="2" max="2" width="13.6640625" style="8" customWidth="1"/>
    <col min="3" max="3" width="29.1640625" style="8" customWidth="1"/>
    <col min="4" max="6" width="8.6640625" style="8"/>
    <col min="7" max="7" width="10.6640625" style="8" customWidth="1"/>
    <col min="8" max="8" width="11.83203125" style="8" customWidth="1"/>
    <col min="9" max="16384" width="8.6640625" style="8"/>
  </cols>
  <sheetData>
    <row r="1" spans="1:8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>
      <c r="A3" s="180" t="s">
        <v>76</v>
      </c>
      <c r="B3" s="180"/>
      <c r="C3" s="180" t="s">
        <v>500</v>
      </c>
      <c r="D3" s="180"/>
      <c r="E3" s="180"/>
      <c r="F3" s="180"/>
      <c r="G3" s="4"/>
      <c r="H3" s="4"/>
    </row>
    <row r="4" spans="1:8">
      <c r="A4" s="180" t="s">
        <v>181</v>
      </c>
      <c r="B4" s="180"/>
      <c r="C4" s="180" t="s">
        <v>501</v>
      </c>
      <c r="D4" s="180"/>
      <c r="E4" s="180"/>
      <c r="F4" s="180"/>
      <c r="G4" s="4"/>
      <c r="H4" s="4"/>
    </row>
    <row r="5" spans="1:8">
      <c r="A5" s="180" t="s">
        <v>502</v>
      </c>
      <c r="B5" s="180"/>
      <c r="C5" s="180" t="s">
        <v>503</v>
      </c>
      <c r="D5" s="180"/>
      <c r="E5" s="180"/>
      <c r="F5" s="180"/>
      <c r="G5" s="180" t="s">
        <v>504</v>
      </c>
      <c r="H5" s="180"/>
    </row>
    <row r="6" spans="1:8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30">
      <c r="A7" s="2">
        <v>1</v>
      </c>
      <c r="B7" s="16" t="s">
        <v>446</v>
      </c>
      <c r="C7" s="16" t="s">
        <v>482</v>
      </c>
      <c r="D7" s="16" t="s">
        <v>234</v>
      </c>
      <c r="E7" s="16">
        <v>2</v>
      </c>
      <c r="F7" s="16">
        <v>230</v>
      </c>
      <c r="G7" s="16">
        <f t="shared" ref="G7:G26" si="0">E7*F7</f>
        <v>460</v>
      </c>
      <c r="H7" s="9" t="s">
        <v>427</v>
      </c>
    </row>
    <row r="8" spans="1:8" ht="30">
      <c r="A8" s="2">
        <v>2</v>
      </c>
      <c r="B8" s="16" t="s">
        <v>449</v>
      </c>
      <c r="C8" s="16" t="s">
        <v>505</v>
      </c>
      <c r="D8" s="16" t="s">
        <v>234</v>
      </c>
      <c r="E8" s="16">
        <v>1</v>
      </c>
      <c r="F8" s="16">
        <v>500</v>
      </c>
      <c r="G8" s="16">
        <f t="shared" si="0"/>
        <v>500</v>
      </c>
      <c r="H8" s="9" t="s">
        <v>430</v>
      </c>
    </row>
    <row r="9" spans="1:8">
      <c r="A9" s="2">
        <v>3</v>
      </c>
      <c r="B9" s="25" t="s">
        <v>464</v>
      </c>
      <c r="C9" s="25"/>
      <c r="D9" s="25" t="s">
        <v>292</v>
      </c>
      <c r="E9" s="25">
        <v>35</v>
      </c>
      <c r="F9" s="25">
        <v>7</v>
      </c>
      <c r="G9" s="16">
        <f t="shared" si="0"/>
        <v>245</v>
      </c>
      <c r="H9" s="2" t="s">
        <v>134</v>
      </c>
    </row>
    <row r="10" spans="1:8" ht="30">
      <c r="A10" s="2">
        <v>4</v>
      </c>
      <c r="B10" s="27" t="s">
        <v>506</v>
      </c>
      <c r="C10" s="27" t="s">
        <v>507</v>
      </c>
      <c r="D10" s="36" t="s">
        <v>508</v>
      </c>
      <c r="E10" s="27">
        <v>10</v>
      </c>
      <c r="F10" s="27">
        <v>21</v>
      </c>
      <c r="G10" s="27">
        <f t="shared" si="0"/>
        <v>210</v>
      </c>
      <c r="H10" s="27" t="s">
        <v>509</v>
      </c>
    </row>
    <row r="11" spans="1:8" ht="30">
      <c r="A11" s="2">
        <v>5</v>
      </c>
      <c r="B11" s="27" t="s">
        <v>506</v>
      </c>
      <c r="C11" s="27" t="s">
        <v>510</v>
      </c>
      <c r="D11" s="37" t="s">
        <v>508</v>
      </c>
      <c r="E11" s="27">
        <v>10</v>
      </c>
      <c r="F11" s="27">
        <v>19</v>
      </c>
      <c r="G11" s="27">
        <f t="shared" si="0"/>
        <v>190</v>
      </c>
      <c r="H11" s="9" t="s">
        <v>509</v>
      </c>
    </row>
    <row r="12" spans="1:8" ht="30">
      <c r="A12" s="2">
        <v>6</v>
      </c>
      <c r="B12" s="38" t="s">
        <v>511</v>
      </c>
      <c r="C12" s="27" t="s">
        <v>512</v>
      </c>
      <c r="D12" s="16" t="s">
        <v>508</v>
      </c>
      <c r="E12" s="9">
        <v>20</v>
      </c>
      <c r="F12" s="2">
        <v>23</v>
      </c>
      <c r="G12" s="27">
        <f t="shared" si="0"/>
        <v>460</v>
      </c>
      <c r="H12" s="9" t="s">
        <v>513</v>
      </c>
    </row>
    <row r="13" spans="1:8" ht="30">
      <c r="A13" s="2">
        <v>7</v>
      </c>
      <c r="B13" s="16" t="s">
        <v>514</v>
      </c>
      <c r="C13" s="26" t="s">
        <v>515</v>
      </c>
      <c r="D13" s="16" t="s">
        <v>508</v>
      </c>
      <c r="E13" s="2">
        <v>20</v>
      </c>
      <c r="F13" s="9">
        <v>20</v>
      </c>
      <c r="G13" s="9">
        <f t="shared" si="0"/>
        <v>400</v>
      </c>
      <c r="H13" s="2" t="s">
        <v>516</v>
      </c>
    </row>
    <row r="14" spans="1:8" ht="30">
      <c r="A14" s="2">
        <v>8</v>
      </c>
      <c r="B14" s="16" t="s">
        <v>514</v>
      </c>
      <c r="C14" s="26" t="s">
        <v>517</v>
      </c>
      <c r="D14" s="16" t="s">
        <v>508</v>
      </c>
      <c r="E14" s="2">
        <v>20</v>
      </c>
      <c r="F14" s="9">
        <v>20</v>
      </c>
      <c r="G14" s="9">
        <f t="shared" si="0"/>
        <v>400</v>
      </c>
      <c r="H14" s="2" t="s">
        <v>516</v>
      </c>
    </row>
    <row r="15" spans="1:8" ht="30">
      <c r="A15" s="2">
        <v>9</v>
      </c>
      <c r="B15" s="16" t="s">
        <v>518</v>
      </c>
      <c r="C15" s="26" t="s">
        <v>519</v>
      </c>
      <c r="D15" s="2" t="s">
        <v>116</v>
      </c>
      <c r="E15" s="2">
        <v>1</v>
      </c>
      <c r="F15" s="2">
        <v>480</v>
      </c>
      <c r="G15" s="9">
        <f t="shared" si="0"/>
        <v>480</v>
      </c>
      <c r="H15" s="2" t="s">
        <v>520</v>
      </c>
    </row>
    <row r="16" spans="1:8" ht="30">
      <c r="A16" s="2">
        <v>10</v>
      </c>
      <c r="B16" s="16" t="s">
        <v>514</v>
      </c>
      <c r="C16" s="16" t="s">
        <v>521</v>
      </c>
      <c r="D16" s="16" t="s">
        <v>508</v>
      </c>
      <c r="E16" s="16">
        <v>10</v>
      </c>
      <c r="F16" s="9">
        <v>32</v>
      </c>
      <c r="G16" s="9">
        <f t="shared" si="0"/>
        <v>320</v>
      </c>
      <c r="H16" s="2" t="s">
        <v>516</v>
      </c>
    </row>
    <row r="17" spans="1:8">
      <c r="A17" s="2">
        <v>11</v>
      </c>
      <c r="B17" s="2" t="s">
        <v>522</v>
      </c>
      <c r="C17" s="2" t="s">
        <v>523</v>
      </c>
      <c r="D17" s="9" t="s">
        <v>147</v>
      </c>
      <c r="E17" s="2">
        <v>5</v>
      </c>
      <c r="F17" s="9">
        <v>70</v>
      </c>
      <c r="G17" s="9">
        <f t="shared" si="0"/>
        <v>350</v>
      </c>
      <c r="H17" s="2" t="s">
        <v>134</v>
      </c>
    </row>
    <row r="18" spans="1:8">
      <c r="A18" s="2">
        <v>12</v>
      </c>
      <c r="B18" s="2" t="s">
        <v>524</v>
      </c>
      <c r="C18" s="2" t="s">
        <v>525</v>
      </c>
      <c r="D18" s="9" t="s">
        <v>116</v>
      </c>
      <c r="E18" s="2">
        <v>2</v>
      </c>
      <c r="F18" s="9">
        <v>60</v>
      </c>
      <c r="G18" s="9">
        <f t="shared" si="0"/>
        <v>120</v>
      </c>
      <c r="H18" s="2" t="s">
        <v>134</v>
      </c>
    </row>
    <row r="19" spans="1:8">
      <c r="A19" s="2">
        <v>13</v>
      </c>
      <c r="B19" s="2" t="s">
        <v>524</v>
      </c>
      <c r="C19" s="39" t="s">
        <v>526</v>
      </c>
      <c r="D19" s="9" t="s">
        <v>147</v>
      </c>
      <c r="E19" s="39">
        <v>1</v>
      </c>
      <c r="F19" s="27">
        <v>20</v>
      </c>
      <c r="G19" s="9">
        <f t="shared" si="0"/>
        <v>20</v>
      </c>
      <c r="H19" s="2" t="s">
        <v>134</v>
      </c>
    </row>
    <row r="20" spans="1:8" ht="30">
      <c r="A20" s="2">
        <v>14</v>
      </c>
      <c r="B20" s="27" t="s">
        <v>527</v>
      </c>
      <c r="C20" s="27" t="s">
        <v>528</v>
      </c>
      <c r="D20" s="9" t="s">
        <v>98</v>
      </c>
      <c r="E20" s="27">
        <v>4</v>
      </c>
      <c r="F20" s="27">
        <v>80</v>
      </c>
      <c r="G20" s="9">
        <f t="shared" si="0"/>
        <v>320</v>
      </c>
      <c r="H20" s="9" t="s">
        <v>529</v>
      </c>
    </row>
    <row r="21" spans="1:8" ht="30">
      <c r="A21" s="2">
        <v>15</v>
      </c>
      <c r="B21" s="27" t="s">
        <v>527</v>
      </c>
      <c r="C21" s="27" t="s">
        <v>530</v>
      </c>
      <c r="D21" s="9" t="s">
        <v>98</v>
      </c>
      <c r="E21" s="39">
        <v>4</v>
      </c>
      <c r="F21" s="27">
        <v>100</v>
      </c>
      <c r="G21" s="9">
        <f t="shared" si="0"/>
        <v>400</v>
      </c>
      <c r="H21" s="9" t="s">
        <v>529</v>
      </c>
    </row>
    <row r="22" spans="1:8" ht="30">
      <c r="A22" s="2">
        <v>16</v>
      </c>
      <c r="B22" s="27" t="s">
        <v>527</v>
      </c>
      <c r="C22" s="27" t="s">
        <v>531</v>
      </c>
      <c r="D22" s="9" t="s">
        <v>98</v>
      </c>
      <c r="E22" s="9">
        <v>4</v>
      </c>
      <c r="F22" s="9">
        <v>140</v>
      </c>
      <c r="G22" s="9">
        <f t="shared" si="0"/>
        <v>560</v>
      </c>
      <c r="H22" s="9" t="s">
        <v>529</v>
      </c>
    </row>
    <row r="23" spans="1:8" ht="30">
      <c r="A23" s="2">
        <v>17</v>
      </c>
      <c r="B23" s="27" t="s">
        <v>527</v>
      </c>
      <c r="C23" s="27" t="s">
        <v>532</v>
      </c>
      <c r="D23" s="9" t="s">
        <v>98</v>
      </c>
      <c r="E23" s="28">
        <v>4</v>
      </c>
      <c r="F23" s="28">
        <v>195</v>
      </c>
      <c r="G23" s="9">
        <f t="shared" si="0"/>
        <v>780</v>
      </c>
      <c r="H23" s="9" t="s">
        <v>529</v>
      </c>
    </row>
    <row r="24" spans="1:8" ht="30">
      <c r="A24" s="2">
        <v>18</v>
      </c>
      <c r="B24" s="27" t="s">
        <v>527</v>
      </c>
      <c r="C24" s="27" t="s">
        <v>533</v>
      </c>
      <c r="D24" s="9" t="s">
        <v>98</v>
      </c>
      <c r="E24" s="28">
        <v>2</v>
      </c>
      <c r="F24" s="28">
        <v>230</v>
      </c>
      <c r="G24" s="9">
        <f t="shared" si="0"/>
        <v>460</v>
      </c>
      <c r="H24" s="9" t="s">
        <v>529</v>
      </c>
    </row>
    <row r="25" spans="1:8">
      <c r="A25" s="2">
        <v>19</v>
      </c>
      <c r="B25" s="28" t="s">
        <v>534</v>
      </c>
      <c r="C25" s="28" t="s">
        <v>535</v>
      </c>
      <c r="D25" s="28" t="s">
        <v>536</v>
      </c>
      <c r="E25" s="28">
        <v>50</v>
      </c>
      <c r="F25" s="28">
        <v>16</v>
      </c>
      <c r="G25" s="25">
        <f t="shared" si="0"/>
        <v>800</v>
      </c>
      <c r="H25" s="2" t="s">
        <v>134</v>
      </c>
    </row>
    <row r="26" spans="1:8">
      <c r="A26" s="2">
        <v>20</v>
      </c>
      <c r="B26" s="28" t="s">
        <v>90</v>
      </c>
      <c r="C26" s="27" t="s">
        <v>537</v>
      </c>
      <c r="D26" s="27" t="s">
        <v>92</v>
      </c>
      <c r="E26" s="27">
        <v>4</v>
      </c>
      <c r="F26" s="27">
        <v>56</v>
      </c>
      <c r="G26" s="25">
        <f t="shared" si="0"/>
        <v>224</v>
      </c>
      <c r="H26" s="2" t="s">
        <v>134</v>
      </c>
    </row>
    <row r="27" spans="1:8">
      <c r="A27" s="181" t="s">
        <v>173</v>
      </c>
      <c r="B27" s="181"/>
      <c r="C27" s="182"/>
      <c r="D27" s="182"/>
      <c r="E27" s="182"/>
      <c r="F27" s="182"/>
      <c r="G27" s="18">
        <f>SUM(G7:G26)</f>
        <v>7699</v>
      </c>
      <c r="H27" s="19"/>
    </row>
    <row r="28" spans="1:8">
      <c r="A28" s="180" t="s">
        <v>174</v>
      </c>
      <c r="B28" s="180"/>
      <c r="C28" s="180"/>
      <c r="D28" s="180"/>
      <c r="E28" s="180"/>
      <c r="F28" s="180"/>
      <c r="G28" s="180"/>
      <c r="H28" s="180"/>
    </row>
    <row r="29" spans="1:8">
      <c r="A29" s="180" t="s">
        <v>175</v>
      </c>
      <c r="B29" s="180"/>
      <c r="C29" s="180"/>
      <c r="D29" s="180"/>
      <c r="E29" s="180"/>
      <c r="F29" s="180"/>
      <c r="G29" s="180"/>
      <c r="H29" s="180"/>
    </row>
    <row r="30" spans="1:8">
      <c r="A30" s="180" t="s">
        <v>176</v>
      </c>
      <c r="B30" s="180"/>
      <c r="C30" s="4"/>
      <c r="D30" s="180" t="s">
        <v>177</v>
      </c>
      <c r="E30" s="180"/>
      <c r="F30" s="180"/>
      <c r="G30" s="180"/>
      <c r="H30" s="180"/>
    </row>
    <row r="31" spans="1:8">
      <c r="A31" s="180" t="s">
        <v>178</v>
      </c>
      <c r="B31" s="180"/>
      <c r="C31" s="4"/>
      <c r="D31" s="180" t="s">
        <v>178</v>
      </c>
      <c r="E31" s="180"/>
      <c r="F31" s="180"/>
      <c r="G31" s="180"/>
      <c r="H31" s="180"/>
    </row>
    <row r="32" spans="1:8">
      <c r="A32" s="180" t="s">
        <v>179</v>
      </c>
      <c r="B32" s="180"/>
      <c r="C32" s="4"/>
      <c r="D32" s="180" t="s">
        <v>179</v>
      </c>
      <c r="E32" s="180"/>
      <c r="F32" s="180"/>
      <c r="G32" s="180"/>
      <c r="H32" s="180"/>
    </row>
  </sheetData>
  <mergeCells count="19">
    <mergeCell ref="A32:B32"/>
    <mergeCell ref="D32:H32"/>
    <mergeCell ref="A28:H28"/>
    <mergeCell ref="A29:H29"/>
    <mergeCell ref="A30:B30"/>
    <mergeCell ref="D30:H30"/>
    <mergeCell ref="A31:B31"/>
    <mergeCell ref="D31:H31"/>
    <mergeCell ref="A5:B5"/>
    <mergeCell ref="C5:F5"/>
    <mergeCell ref="G5:H5"/>
    <mergeCell ref="A27:B27"/>
    <mergeCell ref="C27:F27"/>
    <mergeCell ref="A1:H1"/>
    <mergeCell ref="A2:H2"/>
    <mergeCell ref="A3:B3"/>
    <mergeCell ref="C3:F3"/>
    <mergeCell ref="A4:B4"/>
    <mergeCell ref="C4:F4"/>
  </mergeCells>
  <phoneticPr fontId="38" type="noConversion"/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31"/>
  <sheetViews>
    <sheetView workbookViewId="0">
      <selection activeCell="A27" sqref="A27:XFD27"/>
    </sheetView>
  </sheetViews>
  <sheetFormatPr baseColWidth="10" defaultColWidth="8.6640625" defaultRowHeight="15"/>
  <cols>
    <col min="1" max="1" width="4.1640625" style="8" customWidth="1"/>
    <col min="2" max="2" width="16.6640625" style="8" customWidth="1"/>
    <col min="3" max="3" width="21.1640625" style="8" customWidth="1"/>
    <col min="4" max="4" width="5.1640625" style="8" customWidth="1"/>
    <col min="5" max="6" width="8" style="8" customWidth="1"/>
    <col min="7" max="7" width="10.1640625" style="8" customWidth="1"/>
    <col min="8" max="8" width="17.6640625" style="8" customWidth="1"/>
    <col min="9" max="32" width="9" style="8" customWidth="1"/>
    <col min="33" max="16384" width="8.6640625" style="8"/>
  </cols>
  <sheetData>
    <row r="1" spans="1:11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11" ht="16" customHeight="1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11" s="7" customFormat="1" ht="16" customHeight="1">
      <c r="A3" s="180" t="s">
        <v>76</v>
      </c>
      <c r="B3" s="180"/>
      <c r="C3" s="180" t="s">
        <v>538</v>
      </c>
      <c r="D3" s="180"/>
      <c r="E3" s="180"/>
      <c r="F3" s="180"/>
      <c r="G3" s="4"/>
      <c r="H3" s="4"/>
    </row>
    <row r="4" spans="1:11" s="7" customFormat="1" ht="16" customHeight="1">
      <c r="A4" s="180" t="s">
        <v>539</v>
      </c>
      <c r="B4" s="180"/>
      <c r="C4" s="180" t="s">
        <v>540</v>
      </c>
      <c r="D4" s="180"/>
      <c r="E4" s="180"/>
      <c r="F4" s="180"/>
      <c r="G4" s="4"/>
      <c r="H4" s="4"/>
    </row>
    <row r="5" spans="1:11" s="7" customFormat="1" ht="16" customHeight="1">
      <c r="A5" s="180" t="s">
        <v>541</v>
      </c>
      <c r="B5" s="180"/>
      <c r="C5" s="180" t="s">
        <v>503</v>
      </c>
      <c r="D5" s="180"/>
      <c r="E5" s="180"/>
      <c r="F5" s="180"/>
      <c r="G5" s="180" t="s">
        <v>504</v>
      </c>
      <c r="H5" s="180"/>
    </row>
    <row r="6" spans="1:11" ht="17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11" ht="17" customHeight="1">
      <c r="A7" s="2">
        <v>1</v>
      </c>
      <c r="B7" s="16" t="s">
        <v>446</v>
      </c>
      <c r="C7" s="16" t="s">
        <v>482</v>
      </c>
      <c r="D7" s="16" t="s">
        <v>234</v>
      </c>
      <c r="E7" s="16">
        <v>2</v>
      </c>
      <c r="F7" s="16">
        <v>230</v>
      </c>
      <c r="G7" s="16">
        <f t="shared" ref="G7:G25" si="0">E7*F7</f>
        <v>460</v>
      </c>
      <c r="H7" s="9" t="s">
        <v>427</v>
      </c>
    </row>
    <row r="8" spans="1:11" ht="17" customHeight="1">
      <c r="A8" s="2">
        <v>2</v>
      </c>
      <c r="B8" s="16" t="s">
        <v>449</v>
      </c>
      <c r="C8" s="16" t="s">
        <v>505</v>
      </c>
      <c r="D8" s="16" t="s">
        <v>234</v>
      </c>
      <c r="E8" s="16">
        <v>1</v>
      </c>
      <c r="F8" s="16">
        <v>500</v>
      </c>
      <c r="G8" s="16">
        <f t="shared" si="0"/>
        <v>500</v>
      </c>
      <c r="H8" s="9" t="s">
        <v>430</v>
      </c>
    </row>
    <row r="9" spans="1:11" ht="17" customHeight="1">
      <c r="A9" s="2">
        <v>3</v>
      </c>
      <c r="B9" s="25" t="s">
        <v>464</v>
      </c>
      <c r="C9" s="25"/>
      <c r="D9" s="25" t="s">
        <v>292</v>
      </c>
      <c r="E9" s="25">
        <v>40</v>
      </c>
      <c r="F9" s="25">
        <v>7</v>
      </c>
      <c r="G9" s="16">
        <f t="shared" si="0"/>
        <v>280</v>
      </c>
      <c r="H9" s="2" t="s">
        <v>134</v>
      </c>
    </row>
    <row r="10" spans="1:11" ht="30" customHeight="1">
      <c r="A10" s="2">
        <v>4</v>
      </c>
      <c r="B10" s="16" t="s">
        <v>542</v>
      </c>
      <c r="C10" s="9" t="s">
        <v>543</v>
      </c>
      <c r="D10" s="16" t="s">
        <v>544</v>
      </c>
      <c r="E10" s="16">
        <v>18</v>
      </c>
      <c r="F10" s="9">
        <v>45</v>
      </c>
      <c r="G10" s="16">
        <f t="shared" si="0"/>
        <v>810</v>
      </c>
      <c r="H10" s="2" t="s">
        <v>134</v>
      </c>
    </row>
    <row r="11" spans="1:11" ht="17" customHeight="1">
      <c r="A11" s="2">
        <v>5</v>
      </c>
      <c r="B11" s="27" t="s">
        <v>545</v>
      </c>
      <c r="C11" s="27" t="s">
        <v>546</v>
      </c>
      <c r="D11" s="16" t="s">
        <v>98</v>
      </c>
      <c r="E11" s="2">
        <v>3</v>
      </c>
      <c r="F11" s="9">
        <v>98</v>
      </c>
      <c r="G11" s="16">
        <f t="shared" si="0"/>
        <v>294</v>
      </c>
      <c r="H11" s="30" t="s">
        <v>547</v>
      </c>
    </row>
    <row r="12" spans="1:11" ht="17" customHeight="1">
      <c r="A12" s="2">
        <v>6</v>
      </c>
      <c r="B12" s="27" t="s">
        <v>545</v>
      </c>
      <c r="C12" s="27" t="s">
        <v>548</v>
      </c>
      <c r="D12" s="16" t="s">
        <v>98</v>
      </c>
      <c r="E12" s="2">
        <v>3</v>
      </c>
      <c r="F12" s="9">
        <v>130</v>
      </c>
      <c r="G12" s="16">
        <f t="shared" si="0"/>
        <v>390</v>
      </c>
      <c r="H12" s="30" t="s">
        <v>547</v>
      </c>
    </row>
    <row r="13" spans="1:11" ht="17" customHeight="1">
      <c r="A13" s="2">
        <v>7</v>
      </c>
      <c r="B13" s="27" t="s">
        <v>545</v>
      </c>
      <c r="C13" s="27" t="s">
        <v>549</v>
      </c>
      <c r="D13" s="16" t="s">
        <v>98</v>
      </c>
      <c r="E13" s="27">
        <v>3</v>
      </c>
      <c r="F13" s="27">
        <v>230</v>
      </c>
      <c r="G13" s="16">
        <f t="shared" si="0"/>
        <v>690</v>
      </c>
      <c r="H13" s="30" t="s">
        <v>547</v>
      </c>
    </row>
    <row r="14" spans="1:11" ht="17" customHeight="1">
      <c r="A14" s="2">
        <v>8</v>
      </c>
      <c r="B14" s="27" t="s">
        <v>545</v>
      </c>
      <c r="C14" s="27" t="s">
        <v>550</v>
      </c>
      <c r="D14" s="16" t="s">
        <v>98</v>
      </c>
      <c r="E14" s="9">
        <v>3</v>
      </c>
      <c r="F14" s="9">
        <v>300</v>
      </c>
      <c r="G14" s="16">
        <f t="shared" si="0"/>
        <v>900</v>
      </c>
      <c r="H14" s="30" t="s">
        <v>547</v>
      </c>
    </row>
    <row r="15" spans="1:11">
      <c r="A15" s="2">
        <v>9</v>
      </c>
      <c r="B15" s="16" t="s">
        <v>551</v>
      </c>
      <c r="C15" s="16" t="s">
        <v>552</v>
      </c>
      <c r="D15" s="16" t="s">
        <v>129</v>
      </c>
      <c r="E15" s="9">
        <v>2</v>
      </c>
      <c r="F15" s="2">
        <v>450</v>
      </c>
      <c r="G15" s="16">
        <f t="shared" si="0"/>
        <v>900</v>
      </c>
      <c r="H15" s="9" t="s">
        <v>553</v>
      </c>
    </row>
    <row r="16" spans="1:11" ht="18" customHeight="1">
      <c r="A16" s="2">
        <v>10</v>
      </c>
      <c r="B16" s="16" t="s">
        <v>551</v>
      </c>
      <c r="C16" s="16" t="s">
        <v>554</v>
      </c>
      <c r="D16" s="16" t="s">
        <v>129</v>
      </c>
      <c r="E16" s="9">
        <v>3</v>
      </c>
      <c r="F16" s="2">
        <v>450</v>
      </c>
      <c r="G16" s="16">
        <f t="shared" si="0"/>
        <v>1350</v>
      </c>
      <c r="H16" s="9" t="s">
        <v>553</v>
      </c>
      <c r="K16" s="35"/>
    </row>
    <row r="17" spans="1:8">
      <c r="A17" s="2">
        <v>11</v>
      </c>
      <c r="B17" s="9" t="s">
        <v>555</v>
      </c>
      <c r="C17" s="9" t="s">
        <v>556</v>
      </c>
      <c r="D17" s="16" t="s">
        <v>129</v>
      </c>
      <c r="E17" s="9">
        <v>4</v>
      </c>
      <c r="F17" s="9">
        <v>110</v>
      </c>
      <c r="G17" s="16">
        <f t="shared" si="0"/>
        <v>440</v>
      </c>
      <c r="H17" s="9" t="s">
        <v>557</v>
      </c>
    </row>
    <row r="18" spans="1:8">
      <c r="A18" s="2">
        <v>12</v>
      </c>
      <c r="B18" s="16" t="s">
        <v>479</v>
      </c>
      <c r="C18" s="9" t="s">
        <v>558</v>
      </c>
      <c r="D18" s="16" t="s">
        <v>147</v>
      </c>
      <c r="E18" s="16">
        <v>1</v>
      </c>
      <c r="F18" s="16">
        <v>500</v>
      </c>
      <c r="G18" s="16">
        <f t="shared" si="0"/>
        <v>500</v>
      </c>
      <c r="H18" s="30" t="s">
        <v>559</v>
      </c>
    </row>
    <row r="19" spans="1:8">
      <c r="A19" s="2">
        <v>13</v>
      </c>
      <c r="B19" s="9" t="s">
        <v>560</v>
      </c>
      <c r="C19" s="9" t="s">
        <v>561</v>
      </c>
      <c r="D19" s="9" t="s">
        <v>508</v>
      </c>
      <c r="E19" s="9">
        <v>30</v>
      </c>
      <c r="F19" s="9">
        <v>54</v>
      </c>
      <c r="G19" s="16">
        <f t="shared" si="0"/>
        <v>1620</v>
      </c>
      <c r="H19" s="9" t="s">
        <v>562</v>
      </c>
    </row>
    <row r="20" spans="1:8">
      <c r="A20" s="2">
        <v>14</v>
      </c>
      <c r="B20" s="16" t="s">
        <v>514</v>
      </c>
      <c r="C20" s="26" t="s">
        <v>517</v>
      </c>
      <c r="D20" s="9" t="s">
        <v>508</v>
      </c>
      <c r="E20" s="9">
        <v>20</v>
      </c>
      <c r="F20" s="9">
        <v>20</v>
      </c>
      <c r="G20" s="16">
        <f t="shared" si="0"/>
        <v>400</v>
      </c>
      <c r="H20" s="9" t="s">
        <v>563</v>
      </c>
    </row>
    <row r="21" spans="1:8" ht="17" customHeight="1">
      <c r="A21" s="2">
        <v>15</v>
      </c>
      <c r="B21" s="16" t="s">
        <v>564</v>
      </c>
      <c r="C21" s="2" t="s">
        <v>565</v>
      </c>
      <c r="D21" s="16" t="s">
        <v>129</v>
      </c>
      <c r="E21" s="9">
        <v>2</v>
      </c>
      <c r="F21" s="9">
        <v>560</v>
      </c>
      <c r="G21" s="16">
        <f t="shared" si="0"/>
        <v>1120</v>
      </c>
      <c r="H21" s="9" t="s">
        <v>553</v>
      </c>
    </row>
    <row r="22" spans="1:8" ht="17" customHeight="1">
      <c r="A22" s="2">
        <v>16</v>
      </c>
      <c r="B22" s="16" t="s">
        <v>564</v>
      </c>
      <c r="C22" s="2" t="s">
        <v>566</v>
      </c>
      <c r="D22" s="16" t="s">
        <v>129</v>
      </c>
      <c r="E22" s="9">
        <v>1</v>
      </c>
      <c r="F22" s="9">
        <v>1100</v>
      </c>
      <c r="G22" s="16">
        <f t="shared" si="0"/>
        <v>1100</v>
      </c>
      <c r="H22" s="9" t="s">
        <v>553</v>
      </c>
    </row>
    <row r="23" spans="1:8" ht="17" customHeight="1">
      <c r="A23" s="2">
        <v>17</v>
      </c>
      <c r="B23" s="16" t="s">
        <v>564</v>
      </c>
      <c r="C23" s="2" t="s">
        <v>567</v>
      </c>
      <c r="D23" s="16" t="s">
        <v>129</v>
      </c>
      <c r="E23" s="9">
        <v>1</v>
      </c>
      <c r="F23" s="9">
        <v>1480</v>
      </c>
      <c r="G23" s="16">
        <f t="shared" si="0"/>
        <v>1480</v>
      </c>
      <c r="H23" s="9" t="s">
        <v>553</v>
      </c>
    </row>
    <row r="24" spans="1:8" ht="17" customHeight="1">
      <c r="A24" s="2">
        <v>18</v>
      </c>
      <c r="B24" s="16" t="s">
        <v>568</v>
      </c>
      <c r="C24" s="9" t="s">
        <v>569</v>
      </c>
      <c r="D24" s="16" t="s">
        <v>129</v>
      </c>
      <c r="E24" s="9">
        <v>2</v>
      </c>
      <c r="F24" s="9">
        <v>145</v>
      </c>
      <c r="G24" s="16">
        <f t="shared" si="0"/>
        <v>290</v>
      </c>
      <c r="H24" s="2" t="s">
        <v>134</v>
      </c>
    </row>
    <row r="25" spans="1:8" ht="17" customHeight="1">
      <c r="A25" s="2">
        <v>19</v>
      </c>
      <c r="B25" s="28" t="s">
        <v>90</v>
      </c>
      <c r="C25" s="27" t="s">
        <v>537</v>
      </c>
      <c r="D25" s="27" t="s">
        <v>92</v>
      </c>
      <c r="E25" s="27">
        <v>4</v>
      </c>
      <c r="F25" s="27">
        <v>56</v>
      </c>
      <c r="G25" s="34">
        <f t="shared" si="0"/>
        <v>224</v>
      </c>
      <c r="H25" s="2" t="s">
        <v>134</v>
      </c>
    </row>
    <row r="26" spans="1:8" ht="17" customHeight="1">
      <c r="A26" s="181" t="s">
        <v>173</v>
      </c>
      <c r="B26" s="181"/>
      <c r="C26" s="182"/>
      <c r="D26" s="182"/>
      <c r="E26" s="182"/>
      <c r="F26" s="182"/>
      <c r="G26" s="18">
        <f>SUM(G7:G25)</f>
        <v>13748</v>
      </c>
      <c r="H26" s="19"/>
    </row>
    <row r="27" spans="1:8" s="7" customFormat="1" ht="12" customHeight="1">
      <c r="A27" s="180" t="s">
        <v>174</v>
      </c>
      <c r="B27" s="180"/>
      <c r="C27" s="180"/>
      <c r="D27" s="180"/>
      <c r="E27" s="180"/>
      <c r="F27" s="180"/>
      <c r="G27" s="180"/>
      <c r="H27" s="180"/>
    </row>
    <row r="28" spans="1:8" s="7" customFormat="1" ht="12" customHeight="1">
      <c r="A28" s="180" t="s">
        <v>175</v>
      </c>
      <c r="B28" s="180"/>
      <c r="C28" s="180"/>
      <c r="D28" s="180"/>
      <c r="E28" s="180"/>
      <c r="F28" s="180"/>
      <c r="G28" s="180"/>
      <c r="H28" s="180"/>
    </row>
    <row r="29" spans="1:8" s="7" customFormat="1" ht="15" customHeight="1">
      <c r="A29" s="180" t="s">
        <v>176</v>
      </c>
      <c r="B29" s="180"/>
      <c r="C29" s="4"/>
      <c r="D29" s="180" t="s">
        <v>177</v>
      </c>
      <c r="E29" s="180"/>
      <c r="F29" s="180"/>
      <c r="G29" s="180"/>
      <c r="H29" s="180"/>
    </row>
    <row r="30" spans="1:8" s="7" customFormat="1" ht="15" customHeight="1">
      <c r="A30" s="180" t="s">
        <v>178</v>
      </c>
      <c r="B30" s="180"/>
      <c r="C30" s="4"/>
      <c r="D30" s="180" t="s">
        <v>178</v>
      </c>
      <c r="E30" s="180"/>
      <c r="F30" s="180"/>
      <c r="G30" s="180"/>
      <c r="H30" s="180"/>
    </row>
    <row r="31" spans="1:8" s="7" customFormat="1" ht="15" customHeight="1">
      <c r="A31" s="180" t="s">
        <v>179</v>
      </c>
      <c r="B31" s="180"/>
      <c r="C31" s="4"/>
      <c r="D31" s="180" t="s">
        <v>179</v>
      </c>
      <c r="E31" s="180"/>
      <c r="F31" s="180"/>
      <c r="G31" s="180"/>
      <c r="H31" s="180"/>
    </row>
  </sheetData>
  <mergeCells count="19">
    <mergeCell ref="A31:B31"/>
    <mergeCell ref="D31:H31"/>
    <mergeCell ref="A27:H27"/>
    <mergeCell ref="A28:H28"/>
    <mergeCell ref="A29:B29"/>
    <mergeCell ref="D29:H29"/>
    <mergeCell ref="A30:B30"/>
    <mergeCell ref="D30:H30"/>
    <mergeCell ref="A5:B5"/>
    <mergeCell ref="C5:F5"/>
    <mergeCell ref="G5:H5"/>
    <mergeCell ref="A26:B26"/>
    <mergeCell ref="C26:F26"/>
    <mergeCell ref="A1:H1"/>
    <mergeCell ref="A2:H2"/>
    <mergeCell ref="A3:B3"/>
    <mergeCell ref="C3:F3"/>
    <mergeCell ref="A4:B4"/>
    <mergeCell ref="C4:F4"/>
  </mergeCells>
  <phoneticPr fontId="38" type="noConversion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32"/>
  <sheetViews>
    <sheetView workbookViewId="0">
      <selection activeCell="A27" sqref="A27:XFD27"/>
    </sheetView>
  </sheetViews>
  <sheetFormatPr baseColWidth="10" defaultColWidth="8.6640625" defaultRowHeight="15"/>
  <cols>
    <col min="1" max="1" width="4.6640625" style="8" customWidth="1"/>
    <col min="2" max="2" width="21.1640625" style="8" customWidth="1"/>
    <col min="3" max="3" width="20.6640625" style="8" customWidth="1"/>
    <col min="4" max="4" width="5.1640625" style="8" customWidth="1"/>
    <col min="5" max="6" width="8.6640625" style="8" customWidth="1"/>
    <col min="7" max="7" width="10.1640625" style="8" customWidth="1"/>
    <col min="8" max="8" width="18.6640625" style="8" customWidth="1"/>
    <col min="9" max="32" width="9" style="8" customWidth="1"/>
    <col min="33" max="16384" width="8.6640625" style="8"/>
  </cols>
  <sheetData>
    <row r="1" spans="1:8" ht="21" customHeight="1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4.5" customHeight="1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 s="7" customFormat="1" ht="14.5" customHeight="1">
      <c r="A3" s="180" t="s">
        <v>76</v>
      </c>
      <c r="B3" s="180"/>
      <c r="C3" s="180" t="s">
        <v>570</v>
      </c>
      <c r="D3" s="180"/>
      <c r="E3" s="180"/>
      <c r="F3" s="180"/>
      <c r="G3" s="4"/>
      <c r="H3" s="4"/>
    </row>
    <row r="4" spans="1:8" s="7" customFormat="1" ht="14.5" customHeight="1">
      <c r="A4" s="180" t="s">
        <v>295</v>
      </c>
      <c r="B4" s="180"/>
      <c r="C4" s="180" t="s">
        <v>571</v>
      </c>
      <c r="D4" s="180"/>
      <c r="E4" s="180"/>
      <c r="F4" s="180"/>
      <c r="G4" s="4"/>
      <c r="H4" s="4"/>
    </row>
    <row r="5" spans="1:8" s="7" customFormat="1" ht="14.5" customHeight="1">
      <c r="A5" s="180" t="s">
        <v>572</v>
      </c>
      <c r="B5" s="180"/>
      <c r="C5" s="180" t="s">
        <v>573</v>
      </c>
      <c r="D5" s="180"/>
      <c r="E5" s="180"/>
      <c r="F5" s="180"/>
      <c r="G5" s="180" t="s">
        <v>335</v>
      </c>
      <c r="H5" s="180"/>
    </row>
    <row r="6" spans="1:8" ht="21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21" customHeight="1">
      <c r="A7" s="2">
        <v>1</v>
      </c>
      <c r="B7" s="9" t="s">
        <v>90</v>
      </c>
      <c r="C7" s="9" t="s">
        <v>574</v>
      </c>
      <c r="D7" s="9" t="s">
        <v>147</v>
      </c>
      <c r="E7" s="9">
        <v>45</v>
      </c>
      <c r="F7" s="9">
        <v>30</v>
      </c>
      <c r="G7" s="9">
        <v>1350</v>
      </c>
      <c r="H7" s="30"/>
    </row>
    <row r="8" spans="1:8" ht="21" customHeight="1">
      <c r="A8" s="2">
        <v>2</v>
      </c>
      <c r="B8" s="9" t="s">
        <v>575</v>
      </c>
      <c r="C8" s="9" t="s">
        <v>576</v>
      </c>
      <c r="D8" s="9" t="s">
        <v>129</v>
      </c>
      <c r="E8" s="9">
        <v>2</v>
      </c>
      <c r="F8" s="9">
        <v>90</v>
      </c>
      <c r="G8" s="9">
        <f>F8*E8</f>
        <v>180</v>
      </c>
      <c r="H8" s="9" t="s">
        <v>577</v>
      </c>
    </row>
    <row r="9" spans="1:8" ht="21" customHeight="1">
      <c r="A9" s="2">
        <v>3</v>
      </c>
      <c r="B9" s="9" t="s">
        <v>575</v>
      </c>
      <c r="C9" s="9" t="s">
        <v>578</v>
      </c>
      <c r="D9" s="9" t="s">
        <v>129</v>
      </c>
      <c r="E9" s="9">
        <v>2</v>
      </c>
      <c r="F9" s="9">
        <v>90</v>
      </c>
      <c r="G9" s="9">
        <f>F9*E9</f>
        <v>180</v>
      </c>
      <c r="H9" s="9" t="s">
        <v>579</v>
      </c>
    </row>
    <row r="10" spans="1:8" ht="27" customHeight="1">
      <c r="A10" s="2">
        <v>4</v>
      </c>
      <c r="B10" s="16" t="s">
        <v>575</v>
      </c>
      <c r="C10" s="9" t="s">
        <v>580</v>
      </c>
      <c r="D10" s="9" t="s">
        <v>129</v>
      </c>
      <c r="E10" s="9">
        <v>2</v>
      </c>
      <c r="F10" s="9">
        <v>90</v>
      </c>
      <c r="G10" s="9">
        <f>F10*E10</f>
        <v>180</v>
      </c>
      <c r="H10" s="9" t="s">
        <v>581</v>
      </c>
    </row>
    <row r="11" spans="1:8" ht="29" customHeight="1">
      <c r="A11" s="2">
        <v>5</v>
      </c>
      <c r="B11" s="9" t="s">
        <v>582</v>
      </c>
      <c r="C11" s="9" t="s">
        <v>583</v>
      </c>
      <c r="D11" s="9" t="s">
        <v>116</v>
      </c>
      <c r="E11" s="9">
        <v>2</v>
      </c>
      <c r="F11" s="9">
        <v>280</v>
      </c>
      <c r="G11" s="9">
        <f>F11*E11</f>
        <v>560</v>
      </c>
      <c r="H11" s="9" t="s">
        <v>584</v>
      </c>
    </row>
    <row r="12" spans="1:8" ht="57" customHeight="1">
      <c r="A12" s="2">
        <v>6</v>
      </c>
      <c r="B12" s="9" t="s">
        <v>585</v>
      </c>
      <c r="C12" s="9" t="s">
        <v>586</v>
      </c>
      <c r="D12" s="9" t="s">
        <v>116</v>
      </c>
      <c r="E12" s="9">
        <v>2</v>
      </c>
      <c r="F12" s="9">
        <v>200</v>
      </c>
      <c r="G12" s="9">
        <v>400</v>
      </c>
      <c r="H12" s="31" t="s">
        <v>587</v>
      </c>
    </row>
    <row r="13" spans="1:8" ht="28" customHeight="1">
      <c r="A13" s="2">
        <v>7</v>
      </c>
      <c r="B13" s="9" t="s">
        <v>588</v>
      </c>
      <c r="C13" s="9" t="s">
        <v>589</v>
      </c>
      <c r="D13" s="9" t="s">
        <v>116</v>
      </c>
      <c r="E13" s="9">
        <v>2</v>
      </c>
      <c r="F13" s="9">
        <v>50</v>
      </c>
      <c r="G13" s="9">
        <v>90</v>
      </c>
      <c r="H13" s="31" t="s">
        <v>590</v>
      </c>
    </row>
    <row r="14" spans="1:8" ht="21" customHeight="1">
      <c r="A14" s="2">
        <v>8</v>
      </c>
      <c r="B14" s="9" t="s">
        <v>591</v>
      </c>
      <c r="C14" s="9" t="s">
        <v>592</v>
      </c>
      <c r="D14" s="9" t="s">
        <v>147</v>
      </c>
      <c r="E14" s="9">
        <v>5</v>
      </c>
      <c r="F14" s="9">
        <v>50</v>
      </c>
      <c r="G14" s="9">
        <v>250</v>
      </c>
      <c r="H14" s="31" t="s">
        <v>134</v>
      </c>
    </row>
    <row r="15" spans="1:8" ht="21" customHeight="1">
      <c r="A15" s="2">
        <v>9</v>
      </c>
      <c r="B15" s="9" t="s">
        <v>441</v>
      </c>
      <c r="C15" s="9" t="s">
        <v>212</v>
      </c>
      <c r="D15" s="9" t="s">
        <v>147</v>
      </c>
      <c r="E15" s="9">
        <v>20</v>
      </c>
      <c r="F15" s="9">
        <v>4</v>
      </c>
      <c r="G15" s="9">
        <f t="shared" ref="G15:G26" si="0">F15*E15</f>
        <v>80</v>
      </c>
      <c r="H15" s="31" t="s">
        <v>134</v>
      </c>
    </row>
    <row r="16" spans="1:8" ht="21" customHeight="1">
      <c r="A16" s="2">
        <v>10</v>
      </c>
      <c r="B16" s="9" t="s">
        <v>593</v>
      </c>
      <c r="C16" s="9" t="s">
        <v>594</v>
      </c>
      <c r="D16" s="9" t="s">
        <v>232</v>
      </c>
      <c r="E16" s="9">
        <v>20</v>
      </c>
      <c r="F16" s="9">
        <v>1.8</v>
      </c>
      <c r="G16" s="9">
        <f t="shared" si="0"/>
        <v>36</v>
      </c>
      <c r="H16" s="31"/>
    </row>
    <row r="17" spans="1:8" ht="21" customHeight="1">
      <c r="A17" s="2">
        <v>11</v>
      </c>
      <c r="B17" s="9" t="s">
        <v>595</v>
      </c>
      <c r="C17" s="9" t="s">
        <v>596</v>
      </c>
      <c r="D17" s="9" t="s">
        <v>98</v>
      </c>
      <c r="E17" s="9">
        <v>20</v>
      </c>
      <c r="F17" s="9">
        <v>2</v>
      </c>
      <c r="G17" s="9">
        <f t="shared" si="0"/>
        <v>40</v>
      </c>
      <c r="H17" s="9" t="s">
        <v>597</v>
      </c>
    </row>
    <row r="18" spans="1:8" ht="21" customHeight="1">
      <c r="A18" s="2">
        <v>12</v>
      </c>
      <c r="B18" s="9" t="s">
        <v>400</v>
      </c>
      <c r="C18" s="9" t="s">
        <v>210</v>
      </c>
      <c r="D18" s="9" t="s">
        <v>98</v>
      </c>
      <c r="E18" s="9">
        <v>4</v>
      </c>
      <c r="F18" s="9">
        <v>74</v>
      </c>
      <c r="G18" s="9">
        <f t="shared" si="0"/>
        <v>296</v>
      </c>
      <c r="H18" s="32" t="s">
        <v>598</v>
      </c>
    </row>
    <row r="19" spans="1:8" ht="21" customHeight="1">
      <c r="A19" s="2">
        <v>13</v>
      </c>
      <c r="B19" s="9" t="s">
        <v>400</v>
      </c>
      <c r="C19" s="9" t="s">
        <v>211</v>
      </c>
      <c r="D19" s="9" t="s">
        <v>98</v>
      </c>
      <c r="E19" s="9">
        <v>6</v>
      </c>
      <c r="F19" s="9">
        <v>126</v>
      </c>
      <c r="G19" s="9">
        <f t="shared" si="0"/>
        <v>756</v>
      </c>
      <c r="H19" s="32" t="s">
        <v>598</v>
      </c>
    </row>
    <row r="20" spans="1:8" ht="21" customHeight="1">
      <c r="A20" s="2">
        <v>14</v>
      </c>
      <c r="B20" s="9" t="s">
        <v>400</v>
      </c>
      <c r="C20" s="9" t="s">
        <v>104</v>
      </c>
      <c r="D20" s="9" t="s">
        <v>98</v>
      </c>
      <c r="E20" s="9">
        <v>5</v>
      </c>
      <c r="F20" s="9">
        <v>172</v>
      </c>
      <c r="G20" s="9">
        <f t="shared" si="0"/>
        <v>860</v>
      </c>
      <c r="H20" s="32" t="s">
        <v>598</v>
      </c>
    </row>
    <row r="21" spans="1:8" ht="21" customHeight="1">
      <c r="A21" s="2">
        <v>15</v>
      </c>
      <c r="B21" s="9" t="s">
        <v>400</v>
      </c>
      <c r="C21" s="9" t="s">
        <v>191</v>
      </c>
      <c r="D21" s="9" t="s">
        <v>98</v>
      </c>
      <c r="E21" s="9">
        <v>4</v>
      </c>
      <c r="F21" s="9">
        <v>246</v>
      </c>
      <c r="G21" s="9">
        <f t="shared" si="0"/>
        <v>984</v>
      </c>
      <c r="H21" s="32" t="s">
        <v>598</v>
      </c>
    </row>
    <row r="22" spans="1:8" ht="21" customHeight="1">
      <c r="A22" s="2">
        <v>16</v>
      </c>
      <c r="B22" s="9" t="s">
        <v>599</v>
      </c>
      <c r="C22" s="9" t="s">
        <v>600</v>
      </c>
      <c r="D22" s="9" t="s">
        <v>98</v>
      </c>
      <c r="E22" s="9">
        <v>4</v>
      </c>
      <c r="F22" s="9">
        <v>40</v>
      </c>
      <c r="G22" s="9">
        <f t="shared" si="0"/>
        <v>160</v>
      </c>
      <c r="H22" s="32" t="s">
        <v>598</v>
      </c>
    </row>
    <row r="23" spans="1:8" ht="31" customHeight="1">
      <c r="A23" s="2">
        <v>17</v>
      </c>
      <c r="B23" s="9" t="s">
        <v>601</v>
      </c>
      <c r="C23" s="9" t="s">
        <v>602</v>
      </c>
      <c r="D23" s="9" t="s">
        <v>603</v>
      </c>
      <c r="E23" s="9">
        <v>2</v>
      </c>
      <c r="F23" s="33">
        <v>550</v>
      </c>
      <c r="G23" s="9">
        <f t="shared" si="0"/>
        <v>1100</v>
      </c>
      <c r="H23" s="32"/>
    </row>
    <row r="24" spans="1:8" ht="21" customHeight="1">
      <c r="A24" s="2">
        <v>18</v>
      </c>
      <c r="B24" s="2" t="s">
        <v>90</v>
      </c>
      <c r="C24" s="9" t="s">
        <v>604</v>
      </c>
      <c r="D24" s="9" t="s">
        <v>95</v>
      </c>
      <c r="E24" s="9">
        <v>30</v>
      </c>
      <c r="F24" s="9">
        <v>25</v>
      </c>
      <c r="G24" s="9">
        <f t="shared" si="0"/>
        <v>750</v>
      </c>
      <c r="H24" s="9"/>
    </row>
    <row r="25" spans="1:8" ht="21" customHeight="1">
      <c r="A25" s="2">
        <v>19</v>
      </c>
      <c r="B25" s="2" t="s">
        <v>605</v>
      </c>
      <c r="C25" s="9" t="s">
        <v>606</v>
      </c>
      <c r="D25" s="9" t="s">
        <v>150</v>
      </c>
      <c r="E25" s="9">
        <v>3</v>
      </c>
      <c r="F25" s="9">
        <v>15</v>
      </c>
      <c r="G25" s="9">
        <f t="shared" si="0"/>
        <v>45</v>
      </c>
      <c r="H25" s="9" t="s">
        <v>607</v>
      </c>
    </row>
    <row r="26" spans="1:8" ht="21" customHeight="1">
      <c r="A26" s="2">
        <v>20</v>
      </c>
      <c r="B26" s="2" t="s">
        <v>608</v>
      </c>
      <c r="C26" s="9" t="s">
        <v>609</v>
      </c>
      <c r="D26" s="9" t="s">
        <v>116</v>
      </c>
      <c r="E26" s="9">
        <v>2</v>
      </c>
      <c r="F26" s="9">
        <v>70</v>
      </c>
      <c r="G26" s="9">
        <f t="shared" si="0"/>
        <v>140</v>
      </c>
      <c r="H26" s="9" t="s">
        <v>610</v>
      </c>
    </row>
    <row r="27" spans="1:8" ht="21" customHeight="1">
      <c r="A27" s="181" t="s">
        <v>173</v>
      </c>
      <c r="B27" s="181"/>
      <c r="C27" s="182"/>
      <c r="D27" s="182"/>
      <c r="E27" s="182"/>
      <c r="F27" s="182"/>
      <c r="G27" s="18">
        <f>SUM(G7:G26)</f>
        <v>8437</v>
      </c>
      <c r="H27" s="19"/>
    </row>
    <row r="28" spans="1:8" s="7" customFormat="1" ht="12" customHeight="1">
      <c r="A28" s="180" t="s">
        <v>174</v>
      </c>
      <c r="B28" s="180"/>
      <c r="C28" s="180"/>
      <c r="D28" s="180"/>
      <c r="E28" s="180"/>
      <c r="F28" s="180"/>
      <c r="G28" s="180"/>
      <c r="H28" s="180"/>
    </row>
    <row r="29" spans="1:8" s="7" customFormat="1" ht="12" customHeight="1">
      <c r="A29" s="180" t="s">
        <v>175</v>
      </c>
      <c r="B29" s="180"/>
      <c r="C29" s="180"/>
      <c r="D29" s="180"/>
      <c r="E29" s="180"/>
      <c r="F29" s="180"/>
      <c r="G29" s="180"/>
      <c r="H29" s="180"/>
    </row>
    <row r="30" spans="1:8" s="7" customFormat="1" ht="15" customHeight="1">
      <c r="A30" s="180" t="s">
        <v>176</v>
      </c>
      <c r="B30" s="180"/>
      <c r="C30" s="4"/>
      <c r="D30" s="180" t="s">
        <v>177</v>
      </c>
      <c r="E30" s="180"/>
      <c r="F30" s="180"/>
      <c r="G30" s="180"/>
      <c r="H30" s="180"/>
    </row>
    <row r="31" spans="1:8" s="7" customFormat="1" ht="15" customHeight="1">
      <c r="A31" s="180" t="s">
        <v>178</v>
      </c>
      <c r="B31" s="180"/>
      <c r="C31" s="4"/>
      <c r="D31" s="180" t="s">
        <v>178</v>
      </c>
      <c r="E31" s="180"/>
      <c r="F31" s="180"/>
      <c r="G31" s="180"/>
      <c r="H31" s="180"/>
    </row>
    <row r="32" spans="1:8" s="7" customFormat="1" ht="15" customHeight="1">
      <c r="A32" s="180" t="s">
        <v>179</v>
      </c>
      <c r="B32" s="180"/>
      <c r="C32" s="4"/>
      <c r="D32" s="180" t="s">
        <v>179</v>
      </c>
      <c r="E32" s="180"/>
      <c r="F32" s="180"/>
      <c r="G32" s="180"/>
      <c r="H32" s="180"/>
    </row>
  </sheetData>
  <mergeCells count="19">
    <mergeCell ref="A32:B32"/>
    <mergeCell ref="D32:H32"/>
    <mergeCell ref="A28:H28"/>
    <mergeCell ref="A29:H29"/>
    <mergeCell ref="A30:B30"/>
    <mergeCell ref="D30:H30"/>
    <mergeCell ref="A31:B31"/>
    <mergeCell ref="D31:H31"/>
    <mergeCell ref="A5:B5"/>
    <mergeCell ref="C5:F5"/>
    <mergeCell ref="G5:H5"/>
    <mergeCell ref="A27:B27"/>
    <mergeCell ref="C27:F27"/>
    <mergeCell ref="A1:H1"/>
    <mergeCell ref="A2:H2"/>
    <mergeCell ref="A3:B3"/>
    <mergeCell ref="C3:F3"/>
    <mergeCell ref="A4:B4"/>
    <mergeCell ref="C4:F4"/>
  </mergeCells>
  <phoneticPr fontId="38" type="noConversion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32"/>
  <sheetViews>
    <sheetView workbookViewId="0">
      <selection activeCell="L18" sqref="L18"/>
    </sheetView>
  </sheetViews>
  <sheetFormatPr baseColWidth="10" defaultColWidth="8.6640625" defaultRowHeight="15"/>
  <cols>
    <col min="1" max="1" width="8.6640625" style="8"/>
    <col min="2" max="2" width="13.6640625" style="8" customWidth="1"/>
    <col min="3" max="3" width="29.1640625" style="8" customWidth="1"/>
    <col min="4" max="6" width="8.6640625" style="8"/>
    <col min="7" max="7" width="10.6640625" style="8" customWidth="1"/>
    <col min="8" max="8" width="11.83203125" style="8" customWidth="1"/>
    <col min="9" max="16384" width="8.6640625" style="8"/>
  </cols>
  <sheetData>
    <row r="1" spans="1:8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>
      <c r="A3" s="180" t="s">
        <v>76</v>
      </c>
      <c r="B3" s="180"/>
      <c r="C3" s="180" t="s">
        <v>611</v>
      </c>
      <c r="D3" s="180"/>
      <c r="E3" s="180"/>
      <c r="F3" s="180"/>
      <c r="G3" s="4"/>
      <c r="H3" s="4"/>
    </row>
    <row r="4" spans="1:8">
      <c r="A4" s="180" t="s">
        <v>181</v>
      </c>
      <c r="B4" s="180"/>
      <c r="C4" s="180" t="s">
        <v>612</v>
      </c>
      <c r="D4" s="180"/>
      <c r="E4" s="180"/>
      <c r="F4" s="180"/>
      <c r="G4" s="4"/>
      <c r="H4" s="4"/>
    </row>
    <row r="5" spans="1:8">
      <c r="A5" s="180" t="s">
        <v>613</v>
      </c>
      <c r="B5" s="180"/>
      <c r="C5" s="180" t="s">
        <v>614</v>
      </c>
      <c r="D5" s="180"/>
      <c r="E5" s="180"/>
      <c r="F5" s="180"/>
      <c r="G5" s="180" t="s">
        <v>504</v>
      </c>
      <c r="H5" s="180"/>
    </row>
    <row r="6" spans="1:8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30">
      <c r="A7" s="2">
        <v>1</v>
      </c>
      <c r="B7" s="16" t="s">
        <v>446</v>
      </c>
      <c r="C7" s="16" t="s">
        <v>482</v>
      </c>
      <c r="D7" s="16" t="s">
        <v>234</v>
      </c>
      <c r="E7" s="16">
        <v>2</v>
      </c>
      <c r="F7" s="16">
        <v>230</v>
      </c>
      <c r="G7" s="16">
        <f t="shared" ref="G7:G21" si="0">E7*F7</f>
        <v>460</v>
      </c>
      <c r="H7" s="9" t="s">
        <v>427</v>
      </c>
    </row>
    <row r="8" spans="1:8" ht="30">
      <c r="A8" s="2">
        <v>2</v>
      </c>
      <c r="B8" s="16" t="s">
        <v>449</v>
      </c>
      <c r="C8" s="16" t="s">
        <v>505</v>
      </c>
      <c r="D8" s="16" t="s">
        <v>234</v>
      </c>
      <c r="E8" s="16">
        <v>1</v>
      </c>
      <c r="F8" s="16">
        <v>500</v>
      </c>
      <c r="G8" s="16">
        <f t="shared" si="0"/>
        <v>500</v>
      </c>
      <c r="H8" s="9" t="s">
        <v>430</v>
      </c>
    </row>
    <row r="9" spans="1:8">
      <c r="A9" s="2">
        <v>3</v>
      </c>
      <c r="B9" s="25" t="s">
        <v>464</v>
      </c>
      <c r="C9" s="25"/>
      <c r="D9" s="25" t="s">
        <v>292</v>
      </c>
      <c r="E9" s="25">
        <v>40</v>
      </c>
      <c r="F9" s="25">
        <v>7</v>
      </c>
      <c r="G9" s="16">
        <f t="shared" si="0"/>
        <v>280</v>
      </c>
      <c r="H9" s="2" t="s">
        <v>134</v>
      </c>
    </row>
    <row r="10" spans="1:8" ht="30">
      <c r="A10" s="2">
        <v>4</v>
      </c>
      <c r="B10" s="16" t="s">
        <v>514</v>
      </c>
      <c r="C10" s="16" t="s">
        <v>521</v>
      </c>
      <c r="D10" s="16" t="s">
        <v>508</v>
      </c>
      <c r="E10" s="16">
        <v>10</v>
      </c>
      <c r="F10" s="9">
        <v>28</v>
      </c>
      <c r="G10" s="9">
        <f t="shared" si="0"/>
        <v>280</v>
      </c>
      <c r="H10" s="2" t="s">
        <v>516</v>
      </c>
    </row>
    <row r="11" spans="1:8" ht="30">
      <c r="A11" s="2">
        <v>5</v>
      </c>
      <c r="B11" s="16" t="s">
        <v>514</v>
      </c>
      <c r="C11" s="26" t="s">
        <v>515</v>
      </c>
      <c r="D11" s="16" t="s">
        <v>508</v>
      </c>
      <c r="E11" s="2">
        <v>30</v>
      </c>
      <c r="F11" s="9">
        <v>22</v>
      </c>
      <c r="G11" s="9">
        <f t="shared" si="0"/>
        <v>660</v>
      </c>
      <c r="H11" s="2" t="s">
        <v>516</v>
      </c>
    </row>
    <row r="12" spans="1:8" ht="30">
      <c r="A12" s="2">
        <v>6</v>
      </c>
      <c r="B12" s="16" t="s">
        <v>615</v>
      </c>
      <c r="C12" s="2" t="s">
        <v>616</v>
      </c>
      <c r="D12" s="2" t="s">
        <v>508</v>
      </c>
      <c r="E12" s="2">
        <v>30</v>
      </c>
      <c r="F12" s="9">
        <v>18</v>
      </c>
      <c r="G12" s="9">
        <f t="shared" si="0"/>
        <v>540</v>
      </c>
      <c r="H12" s="2" t="s">
        <v>617</v>
      </c>
    </row>
    <row r="13" spans="1:8" ht="30">
      <c r="A13" s="2">
        <v>7</v>
      </c>
      <c r="B13" s="2" t="s">
        <v>511</v>
      </c>
      <c r="C13" s="27" t="s">
        <v>512</v>
      </c>
      <c r="D13" s="2" t="s">
        <v>508</v>
      </c>
      <c r="E13" s="2">
        <v>20</v>
      </c>
      <c r="F13" s="9">
        <v>23</v>
      </c>
      <c r="G13" s="9">
        <f t="shared" si="0"/>
        <v>460</v>
      </c>
      <c r="H13" s="2" t="s">
        <v>513</v>
      </c>
    </row>
    <row r="14" spans="1:8" ht="30">
      <c r="A14" s="2">
        <v>8</v>
      </c>
      <c r="B14" s="9" t="s">
        <v>618</v>
      </c>
      <c r="C14" s="16" t="s">
        <v>619</v>
      </c>
      <c r="D14" s="2" t="s">
        <v>508</v>
      </c>
      <c r="E14" s="27">
        <v>20</v>
      </c>
      <c r="F14" s="9">
        <v>33</v>
      </c>
      <c r="G14" s="9">
        <f t="shared" si="0"/>
        <v>660</v>
      </c>
      <c r="H14" s="2" t="s">
        <v>620</v>
      </c>
    </row>
    <row r="15" spans="1:8" ht="30">
      <c r="A15" s="2">
        <v>9</v>
      </c>
      <c r="B15" s="16" t="s">
        <v>621</v>
      </c>
      <c r="C15" s="16" t="s">
        <v>622</v>
      </c>
      <c r="D15" s="16" t="s">
        <v>508</v>
      </c>
      <c r="E15" s="2">
        <v>20</v>
      </c>
      <c r="F15" s="9">
        <v>33</v>
      </c>
      <c r="G15" s="9">
        <f t="shared" si="0"/>
        <v>660</v>
      </c>
      <c r="H15" s="2" t="s">
        <v>623</v>
      </c>
    </row>
    <row r="16" spans="1:8" ht="30">
      <c r="A16" s="2">
        <v>10</v>
      </c>
      <c r="B16" s="27" t="s">
        <v>624</v>
      </c>
      <c r="C16" s="16" t="s">
        <v>625</v>
      </c>
      <c r="D16" s="16" t="s">
        <v>508</v>
      </c>
      <c r="E16" s="9">
        <v>20</v>
      </c>
      <c r="F16" s="9">
        <v>33</v>
      </c>
      <c r="G16" s="9">
        <f t="shared" si="0"/>
        <v>660</v>
      </c>
      <c r="H16" s="2" t="s">
        <v>623</v>
      </c>
    </row>
    <row r="17" spans="1:8" ht="30">
      <c r="A17" s="2">
        <v>11</v>
      </c>
      <c r="B17" s="9" t="s">
        <v>626</v>
      </c>
      <c r="C17" s="9" t="s">
        <v>627</v>
      </c>
      <c r="D17" s="16" t="s">
        <v>129</v>
      </c>
      <c r="E17" s="27">
        <v>2</v>
      </c>
      <c r="F17" s="27">
        <v>175</v>
      </c>
      <c r="G17" s="9">
        <f t="shared" si="0"/>
        <v>350</v>
      </c>
      <c r="H17" s="9" t="s">
        <v>577</v>
      </c>
    </row>
    <row r="18" spans="1:8" ht="30">
      <c r="A18" s="2">
        <v>12</v>
      </c>
      <c r="B18" s="2" t="s">
        <v>628</v>
      </c>
      <c r="C18" s="2" t="s">
        <v>629</v>
      </c>
      <c r="D18" s="9" t="s">
        <v>129</v>
      </c>
      <c r="E18" s="2">
        <v>4</v>
      </c>
      <c r="F18" s="9">
        <v>85</v>
      </c>
      <c r="G18" s="9">
        <f t="shared" si="0"/>
        <v>340</v>
      </c>
      <c r="H18" s="2" t="s">
        <v>630</v>
      </c>
    </row>
    <row r="19" spans="1:8" ht="30">
      <c r="A19" s="2">
        <v>13</v>
      </c>
      <c r="B19" s="27" t="s">
        <v>631</v>
      </c>
      <c r="C19" s="9" t="s">
        <v>632</v>
      </c>
      <c r="D19" s="9" t="s">
        <v>129</v>
      </c>
      <c r="E19" s="2">
        <v>1</v>
      </c>
      <c r="F19" s="9">
        <v>220</v>
      </c>
      <c r="G19" s="9">
        <f t="shared" si="0"/>
        <v>220</v>
      </c>
      <c r="H19" s="29" t="s">
        <v>633</v>
      </c>
    </row>
    <row r="20" spans="1:8" ht="30">
      <c r="A20" s="2">
        <v>14</v>
      </c>
      <c r="B20" s="27" t="s">
        <v>631</v>
      </c>
      <c r="C20" s="9" t="s">
        <v>634</v>
      </c>
      <c r="D20" s="9" t="s">
        <v>129</v>
      </c>
      <c r="E20" s="9">
        <v>2</v>
      </c>
      <c r="F20" s="9">
        <v>220</v>
      </c>
      <c r="G20" s="9">
        <f t="shared" si="0"/>
        <v>440</v>
      </c>
      <c r="H20" s="29" t="s">
        <v>633</v>
      </c>
    </row>
    <row r="21" spans="1:8" ht="30">
      <c r="A21" s="2">
        <v>15</v>
      </c>
      <c r="B21" s="9" t="s">
        <v>555</v>
      </c>
      <c r="C21" s="9" t="s">
        <v>556</v>
      </c>
      <c r="D21" s="16" t="s">
        <v>129</v>
      </c>
      <c r="E21" s="9">
        <v>4</v>
      </c>
      <c r="F21" s="9">
        <v>110</v>
      </c>
      <c r="G21" s="16">
        <f t="shared" si="0"/>
        <v>440</v>
      </c>
      <c r="H21" s="9" t="s">
        <v>557</v>
      </c>
    </row>
    <row r="22" spans="1:8" ht="30">
      <c r="A22" s="2">
        <v>16</v>
      </c>
      <c r="B22" s="2" t="s">
        <v>635</v>
      </c>
      <c r="C22" s="16" t="s">
        <v>636</v>
      </c>
      <c r="D22" s="16" t="s">
        <v>508</v>
      </c>
      <c r="E22" s="2">
        <v>20</v>
      </c>
      <c r="F22" s="2">
        <v>18</v>
      </c>
      <c r="G22" s="16">
        <v>540</v>
      </c>
      <c r="H22" s="9" t="s">
        <v>617</v>
      </c>
    </row>
    <row r="23" spans="1:8" ht="30">
      <c r="A23" s="2">
        <v>17</v>
      </c>
      <c r="B23" s="27" t="s">
        <v>637</v>
      </c>
      <c r="C23" s="27" t="s">
        <v>638</v>
      </c>
      <c r="D23" s="9" t="s">
        <v>98</v>
      </c>
      <c r="E23" s="27">
        <v>1</v>
      </c>
      <c r="F23" s="27">
        <v>240</v>
      </c>
      <c r="G23" s="9">
        <f>E23*F23</f>
        <v>240</v>
      </c>
      <c r="H23" s="9" t="s">
        <v>639</v>
      </c>
    </row>
    <row r="24" spans="1:8">
      <c r="A24" s="2">
        <v>18</v>
      </c>
      <c r="B24" s="27" t="s">
        <v>90</v>
      </c>
      <c r="C24" s="27" t="s">
        <v>640</v>
      </c>
      <c r="D24" s="27" t="s">
        <v>92</v>
      </c>
      <c r="E24" s="27">
        <v>5</v>
      </c>
      <c r="F24" s="27">
        <v>55</v>
      </c>
      <c r="G24" s="9">
        <f>E24*F24</f>
        <v>275</v>
      </c>
      <c r="H24" s="2" t="s">
        <v>641</v>
      </c>
    </row>
    <row r="25" spans="1:8">
      <c r="A25" s="2">
        <v>19</v>
      </c>
      <c r="B25" s="27" t="s">
        <v>437</v>
      </c>
      <c r="C25" s="28" t="s">
        <v>642</v>
      </c>
      <c r="D25" s="28" t="s">
        <v>92</v>
      </c>
      <c r="E25" s="28">
        <v>70</v>
      </c>
      <c r="F25" s="28">
        <v>10</v>
      </c>
      <c r="G25" s="9">
        <f>E25*F25</f>
        <v>700</v>
      </c>
      <c r="H25" s="2" t="s">
        <v>641</v>
      </c>
    </row>
    <row r="26" spans="1:8">
      <c r="A26" s="2">
        <v>20</v>
      </c>
      <c r="B26" s="28" t="s">
        <v>593</v>
      </c>
      <c r="C26" s="28" t="s">
        <v>594</v>
      </c>
      <c r="D26" s="28" t="s">
        <v>171</v>
      </c>
      <c r="E26" s="28">
        <v>60</v>
      </c>
      <c r="F26" s="28">
        <v>1</v>
      </c>
      <c r="G26" s="9">
        <f>E26*F26</f>
        <v>60</v>
      </c>
      <c r="H26" s="2" t="s">
        <v>641</v>
      </c>
    </row>
    <row r="27" spans="1:8">
      <c r="A27" s="181" t="s">
        <v>173</v>
      </c>
      <c r="B27" s="181"/>
      <c r="C27" s="182"/>
      <c r="D27" s="182"/>
      <c r="E27" s="182"/>
      <c r="F27" s="182"/>
      <c r="G27" s="18">
        <f>SUM(G7:G26)</f>
        <v>8765</v>
      </c>
      <c r="H27" s="19"/>
    </row>
    <row r="28" spans="1:8">
      <c r="A28" s="180" t="s">
        <v>174</v>
      </c>
      <c r="B28" s="180"/>
      <c r="C28" s="180"/>
      <c r="D28" s="180"/>
      <c r="E28" s="180"/>
      <c r="F28" s="180"/>
      <c r="G28" s="180"/>
      <c r="H28" s="180"/>
    </row>
    <row r="29" spans="1:8">
      <c r="A29" s="180" t="s">
        <v>175</v>
      </c>
      <c r="B29" s="180"/>
      <c r="C29" s="180"/>
      <c r="D29" s="180"/>
      <c r="E29" s="180"/>
      <c r="F29" s="180"/>
      <c r="G29" s="180"/>
      <c r="H29" s="180"/>
    </row>
    <row r="30" spans="1:8">
      <c r="A30" s="180" t="s">
        <v>176</v>
      </c>
      <c r="B30" s="180"/>
      <c r="C30" s="4"/>
      <c r="D30" s="180" t="s">
        <v>177</v>
      </c>
      <c r="E30" s="180"/>
      <c r="F30" s="180"/>
      <c r="G30" s="180"/>
      <c r="H30" s="180"/>
    </row>
    <row r="31" spans="1:8">
      <c r="A31" s="180" t="s">
        <v>178</v>
      </c>
      <c r="B31" s="180"/>
      <c r="C31" s="4"/>
      <c r="D31" s="180" t="s">
        <v>178</v>
      </c>
      <c r="E31" s="180"/>
      <c r="F31" s="180"/>
      <c r="G31" s="180"/>
      <c r="H31" s="180"/>
    </row>
    <row r="32" spans="1:8">
      <c r="A32" s="180" t="s">
        <v>179</v>
      </c>
      <c r="B32" s="180"/>
      <c r="C32" s="4"/>
      <c r="D32" s="180" t="s">
        <v>179</v>
      </c>
      <c r="E32" s="180"/>
      <c r="F32" s="180"/>
      <c r="G32" s="180"/>
      <c r="H32" s="180"/>
    </row>
  </sheetData>
  <mergeCells count="19">
    <mergeCell ref="A32:B32"/>
    <mergeCell ref="D32:H32"/>
    <mergeCell ref="A28:H28"/>
    <mergeCell ref="A29:H29"/>
    <mergeCell ref="A30:B30"/>
    <mergeCell ref="D30:H30"/>
    <mergeCell ref="A31:B31"/>
    <mergeCell ref="D31:H31"/>
    <mergeCell ref="A5:B5"/>
    <mergeCell ref="C5:F5"/>
    <mergeCell ref="G5:H5"/>
    <mergeCell ref="A27:B27"/>
    <mergeCell ref="C27:F27"/>
    <mergeCell ref="A1:H1"/>
    <mergeCell ref="A2:H2"/>
    <mergeCell ref="A3:B3"/>
    <mergeCell ref="C3:F3"/>
    <mergeCell ref="A4:B4"/>
    <mergeCell ref="C4:F4"/>
  </mergeCells>
  <phoneticPr fontId="38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9"/>
  <sheetViews>
    <sheetView workbookViewId="0">
      <selection activeCell="A27" sqref="A27:XFD27"/>
    </sheetView>
  </sheetViews>
  <sheetFormatPr baseColWidth="10" defaultColWidth="9" defaultRowHeight="15"/>
  <cols>
    <col min="1" max="1" width="9" style="8"/>
    <col min="2" max="2" width="13.5" style="8" customWidth="1"/>
    <col min="3" max="3" width="17" style="8" customWidth="1"/>
    <col min="4" max="4" width="6.1640625" style="8" customWidth="1"/>
    <col min="5" max="5" width="7" style="8" customWidth="1"/>
    <col min="6" max="6" width="7.33203125" style="8" customWidth="1"/>
    <col min="7" max="7" width="9" style="8"/>
    <col min="8" max="8" width="22.83203125" style="8" customWidth="1"/>
    <col min="9" max="16384" width="9" style="8"/>
  </cols>
  <sheetData>
    <row r="1" spans="1:8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>
      <c r="A3" s="180" t="s">
        <v>76</v>
      </c>
      <c r="B3" s="180"/>
      <c r="C3" s="180" t="s">
        <v>643</v>
      </c>
      <c r="D3" s="180"/>
      <c r="E3" s="180"/>
      <c r="F3" s="180"/>
      <c r="G3" s="4"/>
      <c r="H3" s="4"/>
    </row>
    <row r="4" spans="1:8">
      <c r="A4" s="180" t="s">
        <v>295</v>
      </c>
      <c r="B4" s="180"/>
      <c r="C4" s="180" t="s">
        <v>644</v>
      </c>
      <c r="D4" s="180"/>
      <c r="E4" s="180"/>
      <c r="F4" s="180"/>
      <c r="G4" s="4"/>
      <c r="H4" s="4"/>
    </row>
    <row r="5" spans="1:8">
      <c r="A5" s="180" t="s">
        <v>645</v>
      </c>
      <c r="B5" s="180"/>
      <c r="C5" s="180" t="s">
        <v>646</v>
      </c>
      <c r="D5" s="180"/>
      <c r="E5" s="180"/>
      <c r="F5" s="180"/>
      <c r="G5" s="180" t="s">
        <v>329</v>
      </c>
      <c r="H5" s="180"/>
    </row>
    <row r="6" spans="1:8" ht="30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>
      <c r="A7" s="2">
        <v>1</v>
      </c>
      <c r="B7" s="20" t="s">
        <v>647</v>
      </c>
      <c r="C7" s="21" t="s">
        <v>648</v>
      </c>
      <c r="D7" s="20" t="s">
        <v>95</v>
      </c>
      <c r="E7" s="20">
        <v>4</v>
      </c>
      <c r="F7" s="20">
        <v>58</v>
      </c>
      <c r="G7" s="2">
        <f t="shared" ref="G7:G23" si="0">E7*F7</f>
        <v>232</v>
      </c>
      <c r="H7" s="2" t="s">
        <v>649</v>
      </c>
    </row>
    <row r="8" spans="1:8">
      <c r="A8" s="2">
        <v>2</v>
      </c>
      <c r="B8" s="20" t="s">
        <v>148</v>
      </c>
      <c r="C8" s="20" t="s">
        <v>650</v>
      </c>
      <c r="D8" s="20" t="s">
        <v>92</v>
      </c>
      <c r="E8" s="20">
        <v>4</v>
      </c>
      <c r="F8" s="20">
        <v>25</v>
      </c>
      <c r="G8" s="2">
        <f t="shared" si="0"/>
        <v>100</v>
      </c>
      <c r="H8" s="2" t="s">
        <v>651</v>
      </c>
    </row>
    <row r="9" spans="1:8">
      <c r="A9" s="2">
        <v>3</v>
      </c>
      <c r="B9" s="20" t="s">
        <v>148</v>
      </c>
      <c r="C9" s="20" t="s">
        <v>652</v>
      </c>
      <c r="D9" s="20" t="s">
        <v>92</v>
      </c>
      <c r="E9" s="20">
        <v>2</v>
      </c>
      <c r="F9" s="20">
        <v>35</v>
      </c>
      <c r="G9" s="2">
        <f t="shared" si="0"/>
        <v>70</v>
      </c>
      <c r="H9" s="2" t="s">
        <v>651</v>
      </c>
    </row>
    <row r="10" spans="1:8">
      <c r="A10" s="2">
        <v>4</v>
      </c>
      <c r="B10" s="20" t="s">
        <v>148</v>
      </c>
      <c r="C10" s="20" t="s">
        <v>653</v>
      </c>
      <c r="D10" s="20" t="s">
        <v>92</v>
      </c>
      <c r="E10" s="20">
        <v>2</v>
      </c>
      <c r="F10" s="20">
        <v>42</v>
      </c>
      <c r="G10" s="2">
        <f t="shared" si="0"/>
        <v>84</v>
      </c>
      <c r="H10" s="2" t="s">
        <v>651</v>
      </c>
    </row>
    <row r="11" spans="1:8">
      <c r="A11" s="2">
        <v>5</v>
      </c>
      <c r="B11" s="20" t="s">
        <v>148</v>
      </c>
      <c r="C11" s="20" t="s">
        <v>654</v>
      </c>
      <c r="D11" s="20" t="s">
        <v>92</v>
      </c>
      <c r="E11" s="20">
        <v>2</v>
      </c>
      <c r="F11" s="20">
        <v>62</v>
      </c>
      <c r="G11" s="2">
        <f t="shared" si="0"/>
        <v>124</v>
      </c>
      <c r="H11" s="2" t="s">
        <v>651</v>
      </c>
    </row>
    <row r="12" spans="1:8">
      <c r="A12" s="2">
        <v>6</v>
      </c>
      <c r="B12" s="20" t="s">
        <v>148</v>
      </c>
      <c r="C12" s="20" t="s">
        <v>655</v>
      </c>
      <c r="D12" s="20" t="s">
        <v>92</v>
      </c>
      <c r="E12" s="20">
        <v>2</v>
      </c>
      <c r="F12" s="20">
        <v>128</v>
      </c>
      <c r="G12" s="2">
        <f t="shared" si="0"/>
        <v>256</v>
      </c>
      <c r="H12" s="2" t="s">
        <v>651</v>
      </c>
    </row>
    <row r="13" spans="1:8">
      <c r="A13" s="2">
        <v>7</v>
      </c>
      <c r="B13" s="20" t="s">
        <v>148</v>
      </c>
      <c r="C13" s="20" t="s">
        <v>656</v>
      </c>
      <c r="D13" s="20" t="s">
        <v>92</v>
      </c>
      <c r="E13" s="20">
        <v>2</v>
      </c>
      <c r="F13" s="20">
        <v>145</v>
      </c>
      <c r="G13" s="2">
        <f t="shared" si="0"/>
        <v>290</v>
      </c>
      <c r="H13" s="2" t="s">
        <v>651</v>
      </c>
    </row>
    <row r="14" spans="1:8">
      <c r="A14" s="2">
        <v>8</v>
      </c>
      <c r="B14" s="20" t="s">
        <v>657</v>
      </c>
      <c r="C14" s="20" t="s">
        <v>652</v>
      </c>
      <c r="D14" s="20" t="s">
        <v>147</v>
      </c>
      <c r="E14" s="20">
        <v>2</v>
      </c>
      <c r="F14" s="20">
        <v>23</v>
      </c>
      <c r="G14" s="2">
        <f t="shared" si="0"/>
        <v>46</v>
      </c>
      <c r="H14" s="2" t="s">
        <v>651</v>
      </c>
    </row>
    <row r="15" spans="1:8">
      <c r="A15" s="2">
        <v>9</v>
      </c>
      <c r="B15" s="20" t="s">
        <v>657</v>
      </c>
      <c r="C15" s="20" t="s">
        <v>653</v>
      </c>
      <c r="D15" s="20" t="s">
        <v>147</v>
      </c>
      <c r="E15" s="20">
        <v>2</v>
      </c>
      <c r="F15" s="20">
        <v>24</v>
      </c>
      <c r="G15" s="2">
        <f t="shared" si="0"/>
        <v>48</v>
      </c>
      <c r="H15" s="2" t="s">
        <v>651</v>
      </c>
    </row>
    <row r="16" spans="1:8">
      <c r="A16" s="2">
        <v>10</v>
      </c>
      <c r="B16" s="20" t="s">
        <v>657</v>
      </c>
      <c r="C16" s="20" t="s">
        <v>654</v>
      </c>
      <c r="D16" s="20" t="s">
        <v>147</v>
      </c>
      <c r="E16" s="20">
        <v>2</v>
      </c>
      <c r="F16" s="20">
        <v>32</v>
      </c>
      <c r="G16" s="2">
        <f t="shared" si="0"/>
        <v>64</v>
      </c>
      <c r="H16" s="2" t="s">
        <v>651</v>
      </c>
    </row>
    <row r="17" spans="1:8">
      <c r="A17" s="2">
        <v>11</v>
      </c>
      <c r="B17" s="20" t="s">
        <v>657</v>
      </c>
      <c r="C17" s="20" t="s">
        <v>655</v>
      </c>
      <c r="D17" s="20" t="s">
        <v>147</v>
      </c>
      <c r="E17" s="20">
        <v>2</v>
      </c>
      <c r="F17" s="20">
        <v>59</v>
      </c>
      <c r="G17" s="2">
        <f t="shared" si="0"/>
        <v>118</v>
      </c>
      <c r="H17" s="2" t="s">
        <v>651</v>
      </c>
    </row>
    <row r="18" spans="1:8">
      <c r="A18" s="2">
        <v>12</v>
      </c>
      <c r="B18" s="20" t="s">
        <v>657</v>
      </c>
      <c r="C18" s="20" t="s">
        <v>656</v>
      </c>
      <c r="D18" s="20" t="s">
        <v>147</v>
      </c>
      <c r="E18" s="20">
        <v>2</v>
      </c>
      <c r="F18" s="20">
        <v>96</v>
      </c>
      <c r="G18" s="2">
        <f t="shared" si="0"/>
        <v>192</v>
      </c>
      <c r="H18" s="2" t="s">
        <v>651</v>
      </c>
    </row>
    <row r="19" spans="1:8" ht="30">
      <c r="A19" s="2">
        <v>13</v>
      </c>
      <c r="B19" s="20" t="s">
        <v>658</v>
      </c>
      <c r="C19" s="20" t="s">
        <v>659</v>
      </c>
      <c r="D19" s="20" t="s">
        <v>92</v>
      </c>
      <c r="E19" s="20">
        <v>2</v>
      </c>
      <c r="F19" s="20">
        <v>225</v>
      </c>
      <c r="G19" s="2">
        <f t="shared" si="0"/>
        <v>450</v>
      </c>
      <c r="H19" s="2" t="s">
        <v>660</v>
      </c>
    </row>
    <row r="20" spans="1:8" ht="30">
      <c r="A20" s="2">
        <v>14</v>
      </c>
      <c r="B20" s="20" t="s">
        <v>661</v>
      </c>
      <c r="C20" s="20" t="s">
        <v>662</v>
      </c>
      <c r="D20" s="20" t="s">
        <v>92</v>
      </c>
      <c r="E20" s="20">
        <v>2</v>
      </c>
      <c r="F20" s="20">
        <v>140</v>
      </c>
      <c r="G20" s="2">
        <f t="shared" si="0"/>
        <v>280</v>
      </c>
      <c r="H20" s="2" t="s">
        <v>660</v>
      </c>
    </row>
    <row r="21" spans="1:8" ht="30">
      <c r="A21" s="2">
        <v>15</v>
      </c>
      <c r="B21" s="20" t="s">
        <v>663</v>
      </c>
      <c r="C21" s="20" t="s">
        <v>664</v>
      </c>
      <c r="D21" s="20" t="s">
        <v>92</v>
      </c>
      <c r="E21" s="20">
        <v>2</v>
      </c>
      <c r="F21" s="20">
        <v>110</v>
      </c>
      <c r="G21" s="2">
        <f t="shared" si="0"/>
        <v>220</v>
      </c>
      <c r="H21" s="2" t="s">
        <v>660</v>
      </c>
    </row>
    <row r="22" spans="1:8" ht="30">
      <c r="A22" s="2">
        <v>16</v>
      </c>
      <c r="B22" s="20" t="s">
        <v>665</v>
      </c>
      <c r="C22" s="20" t="s">
        <v>666</v>
      </c>
      <c r="D22" s="20" t="s">
        <v>92</v>
      </c>
      <c r="E22" s="20">
        <v>2</v>
      </c>
      <c r="F22" s="20">
        <v>60</v>
      </c>
      <c r="G22" s="2">
        <f t="shared" si="0"/>
        <v>120</v>
      </c>
      <c r="H22" s="2" t="s">
        <v>660</v>
      </c>
    </row>
    <row r="23" spans="1:8">
      <c r="A23" s="2">
        <v>17</v>
      </c>
      <c r="B23" s="2" t="s">
        <v>667</v>
      </c>
      <c r="C23" s="2" t="s">
        <v>668</v>
      </c>
      <c r="D23" s="2" t="s">
        <v>92</v>
      </c>
      <c r="E23" s="2">
        <v>100</v>
      </c>
      <c r="F23" s="2">
        <v>8</v>
      </c>
      <c r="G23" s="2">
        <f t="shared" si="0"/>
        <v>800</v>
      </c>
      <c r="H23" s="2"/>
    </row>
    <row r="24" spans="1:8">
      <c r="A24" s="201" t="s">
        <v>173</v>
      </c>
      <c r="B24" s="201"/>
      <c r="C24" s="202"/>
      <c r="D24" s="202"/>
      <c r="E24" s="202"/>
      <c r="F24" s="202"/>
      <c r="G24" s="22">
        <f>SUM(G7:G23)</f>
        <v>3494</v>
      </c>
      <c r="H24" s="24"/>
    </row>
    <row r="25" spans="1:8">
      <c r="A25" s="180" t="s">
        <v>174</v>
      </c>
      <c r="B25" s="180"/>
      <c r="C25" s="180"/>
      <c r="D25" s="180"/>
      <c r="E25" s="180"/>
      <c r="F25" s="180"/>
      <c r="G25" s="180"/>
      <c r="H25" s="180"/>
    </row>
    <row r="26" spans="1:8">
      <c r="A26" s="180" t="s">
        <v>175</v>
      </c>
      <c r="B26" s="180"/>
      <c r="C26" s="180"/>
      <c r="D26" s="180"/>
      <c r="E26" s="180"/>
      <c r="F26" s="180"/>
      <c r="G26" s="180"/>
      <c r="H26" s="180"/>
    </row>
    <row r="27" spans="1:8">
      <c r="A27" s="203" t="s">
        <v>176</v>
      </c>
      <c r="B27" s="203"/>
      <c r="C27" s="23"/>
      <c r="D27" s="203" t="s">
        <v>177</v>
      </c>
      <c r="E27" s="203"/>
      <c r="F27" s="203"/>
      <c r="G27" s="203"/>
      <c r="H27" s="203"/>
    </row>
    <row r="28" spans="1:8">
      <c r="A28" s="203" t="s">
        <v>178</v>
      </c>
      <c r="B28" s="203"/>
      <c r="C28" s="23"/>
      <c r="D28" s="203" t="s">
        <v>178</v>
      </c>
      <c r="E28" s="203"/>
      <c r="F28" s="203"/>
      <c r="G28" s="203"/>
      <c r="H28" s="203"/>
    </row>
    <row r="29" spans="1:8">
      <c r="A29" s="203" t="s">
        <v>179</v>
      </c>
      <c r="B29" s="203"/>
      <c r="C29" s="23"/>
      <c r="D29" s="203" t="s">
        <v>179</v>
      </c>
      <c r="E29" s="203"/>
      <c r="F29" s="203"/>
      <c r="G29" s="203"/>
      <c r="H29" s="203"/>
    </row>
  </sheetData>
  <mergeCells count="19">
    <mergeCell ref="A29:B29"/>
    <mergeCell ref="D29:H29"/>
    <mergeCell ref="A25:H25"/>
    <mergeCell ref="A26:H26"/>
    <mergeCell ref="A27:B27"/>
    <mergeCell ref="D27:H27"/>
    <mergeCell ref="A28:B28"/>
    <mergeCell ref="D28:H28"/>
    <mergeCell ref="A5:B5"/>
    <mergeCell ref="C5:F5"/>
    <mergeCell ref="G5:H5"/>
    <mergeCell ref="A24:B24"/>
    <mergeCell ref="C24:F24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6"/>
  <sheetViews>
    <sheetView zoomScale="115" zoomScaleNormal="115" workbookViewId="0">
      <selection activeCell="A27" sqref="A27:XFD27"/>
    </sheetView>
  </sheetViews>
  <sheetFormatPr baseColWidth="10" defaultColWidth="8.6640625" defaultRowHeight="15"/>
  <cols>
    <col min="1" max="1" width="6" style="8" customWidth="1"/>
    <col min="2" max="2" width="13.6640625" style="8" customWidth="1"/>
    <col min="3" max="3" width="20.1640625" style="8" customWidth="1"/>
    <col min="4" max="16384" width="8.6640625" style="8"/>
  </cols>
  <sheetData>
    <row r="1" spans="1:9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9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9">
      <c r="A3" s="180" t="s">
        <v>76</v>
      </c>
      <c r="B3" s="180"/>
      <c r="C3" s="180" t="s">
        <v>669</v>
      </c>
      <c r="D3" s="180"/>
      <c r="E3" s="180"/>
      <c r="F3" s="180"/>
      <c r="G3" s="4"/>
      <c r="H3" s="4"/>
      <c r="I3" s="7"/>
    </row>
    <row r="4" spans="1:9">
      <c r="A4" s="180" t="s">
        <v>295</v>
      </c>
      <c r="B4" s="180"/>
      <c r="C4" s="180" t="s">
        <v>670</v>
      </c>
      <c r="D4" s="180"/>
      <c r="E4" s="180"/>
      <c r="F4" s="180"/>
      <c r="G4" s="4"/>
      <c r="H4" s="4"/>
      <c r="I4" s="7"/>
    </row>
    <row r="5" spans="1:9" ht="31" customHeight="1">
      <c r="A5" s="196" t="s">
        <v>671</v>
      </c>
      <c r="B5" s="196"/>
      <c r="C5" s="180" t="s">
        <v>672</v>
      </c>
      <c r="D5" s="180"/>
      <c r="E5" s="180"/>
      <c r="F5" s="180"/>
      <c r="G5" s="180" t="s">
        <v>409</v>
      </c>
      <c r="H5" s="180"/>
      <c r="I5" s="7"/>
    </row>
    <row r="6" spans="1:9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9">
      <c r="A7" s="2">
        <v>1</v>
      </c>
      <c r="B7" s="9" t="s">
        <v>90</v>
      </c>
      <c r="C7" s="9" t="s">
        <v>673</v>
      </c>
      <c r="D7" s="9" t="s">
        <v>95</v>
      </c>
      <c r="E7" s="12">
        <v>2</v>
      </c>
      <c r="F7" s="12">
        <v>80</v>
      </c>
      <c r="G7" s="13">
        <f>E7*F7</f>
        <v>160</v>
      </c>
      <c r="H7" s="14"/>
    </row>
    <row r="8" spans="1:9">
      <c r="A8" s="2">
        <v>2</v>
      </c>
      <c r="B8" s="9" t="s">
        <v>411</v>
      </c>
      <c r="C8" s="9" t="s">
        <v>674</v>
      </c>
      <c r="D8" s="9" t="s">
        <v>95</v>
      </c>
      <c r="E8" s="12">
        <v>18</v>
      </c>
      <c r="F8" s="12">
        <v>15</v>
      </c>
      <c r="G8" s="13">
        <f>E8*F8</f>
        <v>270</v>
      </c>
      <c r="H8" s="15" t="s">
        <v>413</v>
      </c>
    </row>
    <row r="9" spans="1:9" ht="45">
      <c r="A9" s="2">
        <v>3</v>
      </c>
      <c r="B9" s="9" t="s">
        <v>414</v>
      </c>
      <c r="C9" s="9" t="s">
        <v>674</v>
      </c>
      <c r="D9" s="9" t="s">
        <v>95</v>
      </c>
      <c r="E9" s="2">
        <v>12</v>
      </c>
      <c r="F9" s="12">
        <v>30</v>
      </c>
      <c r="G9" s="13">
        <f>E9*F9</f>
        <v>360</v>
      </c>
      <c r="H9" s="15" t="s">
        <v>415</v>
      </c>
    </row>
    <row r="10" spans="1:9" ht="60">
      <c r="A10" s="2">
        <v>4</v>
      </c>
      <c r="B10" s="9" t="s">
        <v>417</v>
      </c>
      <c r="C10" s="9" t="s">
        <v>418</v>
      </c>
      <c r="D10" s="9" t="s">
        <v>98</v>
      </c>
      <c r="E10" s="9">
        <v>6</v>
      </c>
      <c r="F10" s="9">
        <v>116</v>
      </c>
      <c r="G10" s="9">
        <f>E10*F10</f>
        <v>696</v>
      </c>
      <c r="H10" s="9" t="s">
        <v>419</v>
      </c>
    </row>
    <row r="11" spans="1:9">
      <c r="A11" s="181" t="s">
        <v>173</v>
      </c>
      <c r="B11" s="181"/>
      <c r="C11" s="182"/>
      <c r="D11" s="182"/>
      <c r="E11" s="182"/>
      <c r="F11" s="182"/>
      <c r="G11" s="18">
        <f>SUM(G7:G10)</f>
        <v>1486</v>
      </c>
      <c r="H11" s="19"/>
    </row>
    <row r="12" spans="1:9">
      <c r="A12" s="180" t="s">
        <v>174</v>
      </c>
      <c r="B12" s="180"/>
      <c r="C12" s="180"/>
      <c r="D12" s="180"/>
      <c r="E12" s="180"/>
      <c r="F12" s="180"/>
      <c r="G12" s="180"/>
      <c r="H12" s="180"/>
      <c r="I12" s="7"/>
    </row>
    <row r="13" spans="1:9">
      <c r="A13" s="180" t="s">
        <v>175</v>
      </c>
      <c r="B13" s="180"/>
      <c r="C13" s="180"/>
      <c r="D13" s="180"/>
      <c r="E13" s="180"/>
      <c r="F13" s="180"/>
      <c r="G13" s="180"/>
      <c r="H13" s="180"/>
      <c r="I13" s="7"/>
    </row>
    <row r="14" spans="1:9">
      <c r="A14" s="180" t="s">
        <v>176</v>
      </c>
      <c r="B14" s="180"/>
      <c r="C14" s="4"/>
      <c r="D14" s="180" t="s">
        <v>177</v>
      </c>
      <c r="E14" s="180"/>
      <c r="F14" s="180"/>
      <c r="G14" s="180"/>
      <c r="H14" s="180"/>
      <c r="I14" s="7"/>
    </row>
    <row r="15" spans="1:9">
      <c r="A15" s="180" t="s">
        <v>178</v>
      </c>
      <c r="B15" s="180"/>
      <c r="C15" s="4"/>
      <c r="D15" s="180" t="s">
        <v>178</v>
      </c>
      <c r="E15" s="180"/>
      <c r="F15" s="180"/>
      <c r="G15" s="180"/>
      <c r="H15" s="180"/>
      <c r="I15" s="7"/>
    </row>
    <row r="16" spans="1:9">
      <c r="A16" s="180" t="s">
        <v>179</v>
      </c>
      <c r="B16" s="180"/>
      <c r="C16" s="4"/>
      <c r="D16" s="180" t="s">
        <v>179</v>
      </c>
      <c r="E16" s="180"/>
      <c r="F16" s="180"/>
      <c r="G16" s="180"/>
      <c r="H16" s="180"/>
      <c r="I16" s="7"/>
    </row>
  </sheetData>
  <mergeCells count="19">
    <mergeCell ref="A16:B16"/>
    <mergeCell ref="D16:H16"/>
    <mergeCell ref="A12:H12"/>
    <mergeCell ref="A13:H13"/>
    <mergeCell ref="A14:B14"/>
    <mergeCell ref="D14:H14"/>
    <mergeCell ref="A15:B15"/>
    <mergeCell ref="D15:H15"/>
    <mergeCell ref="A5:B5"/>
    <mergeCell ref="C5:F5"/>
    <mergeCell ref="G5:H5"/>
    <mergeCell ref="A11:B11"/>
    <mergeCell ref="C11:F11"/>
    <mergeCell ref="A1:H1"/>
    <mergeCell ref="A2:H2"/>
    <mergeCell ref="A3:B3"/>
    <mergeCell ref="C3:F3"/>
    <mergeCell ref="A4:B4"/>
    <mergeCell ref="C4:F4"/>
  </mergeCells>
  <phoneticPr fontId="38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20"/>
  <sheetViews>
    <sheetView workbookViewId="0">
      <selection activeCell="A27" sqref="A27:XFD27"/>
    </sheetView>
  </sheetViews>
  <sheetFormatPr baseColWidth="10" defaultColWidth="8.6640625" defaultRowHeight="15"/>
  <cols>
    <col min="1" max="1" width="5.1640625" style="8" customWidth="1"/>
    <col min="2" max="2" width="18.33203125" style="8" customWidth="1"/>
    <col min="3" max="3" width="20.1640625" style="8" customWidth="1"/>
    <col min="4" max="4" width="6.6640625" style="8" customWidth="1"/>
    <col min="5" max="7" width="8.6640625" style="8"/>
    <col min="8" max="8" width="15.1640625" style="8" customWidth="1"/>
    <col min="9" max="16384" width="8.6640625" style="8"/>
  </cols>
  <sheetData>
    <row r="1" spans="1:8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>
      <c r="A3" s="180" t="s">
        <v>76</v>
      </c>
      <c r="B3" s="180"/>
      <c r="C3" s="180" t="s">
        <v>675</v>
      </c>
      <c r="D3" s="180"/>
      <c r="E3" s="180"/>
      <c r="F3" s="180"/>
      <c r="G3" s="4"/>
      <c r="H3" s="4"/>
    </row>
    <row r="4" spans="1:8">
      <c r="A4" s="180" t="s">
        <v>295</v>
      </c>
      <c r="B4" s="180"/>
      <c r="C4" s="180" t="s">
        <v>676</v>
      </c>
      <c r="D4" s="180"/>
      <c r="E4" s="180"/>
      <c r="F4" s="180"/>
      <c r="G4" s="4"/>
      <c r="H4" s="4"/>
    </row>
    <row r="5" spans="1:8" ht="34" customHeight="1">
      <c r="A5" s="196" t="s">
        <v>677</v>
      </c>
      <c r="B5" s="196"/>
      <c r="C5" s="180" t="s">
        <v>672</v>
      </c>
      <c r="D5" s="180"/>
      <c r="E5" s="180"/>
      <c r="F5" s="180"/>
      <c r="G5" s="180" t="s">
        <v>409</v>
      </c>
      <c r="H5" s="180"/>
    </row>
    <row r="6" spans="1:8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>
      <c r="A7" s="2">
        <v>1</v>
      </c>
      <c r="B7" s="9" t="s">
        <v>90</v>
      </c>
      <c r="C7" s="9" t="s">
        <v>678</v>
      </c>
      <c r="D7" s="9" t="s">
        <v>95</v>
      </c>
      <c r="E7" s="12">
        <v>20</v>
      </c>
      <c r="F7" s="12">
        <v>25</v>
      </c>
      <c r="G7" s="13">
        <f t="shared" ref="G7:G14" si="0">E7*F7</f>
        <v>500</v>
      </c>
      <c r="H7" s="14"/>
    </row>
    <row r="8" spans="1:8">
      <c r="A8" s="2">
        <v>2</v>
      </c>
      <c r="B8" s="9" t="s">
        <v>90</v>
      </c>
      <c r="C8" s="9" t="s">
        <v>679</v>
      </c>
      <c r="D8" s="9" t="s">
        <v>95</v>
      </c>
      <c r="E8" s="12">
        <v>10</v>
      </c>
      <c r="F8" s="12">
        <v>28</v>
      </c>
      <c r="G8" s="13">
        <f t="shared" si="0"/>
        <v>280</v>
      </c>
      <c r="H8" s="15" t="s">
        <v>413</v>
      </c>
    </row>
    <row r="9" spans="1:8">
      <c r="A9" s="2">
        <v>3</v>
      </c>
      <c r="B9" s="9" t="s">
        <v>680</v>
      </c>
      <c r="C9" s="9" t="s">
        <v>681</v>
      </c>
      <c r="D9" s="9" t="s">
        <v>98</v>
      </c>
      <c r="E9" s="9">
        <v>20</v>
      </c>
      <c r="F9" s="9">
        <v>3</v>
      </c>
      <c r="G9" s="13">
        <f t="shared" si="0"/>
        <v>60</v>
      </c>
      <c r="H9" s="9" t="s">
        <v>682</v>
      </c>
    </row>
    <row r="10" spans="1:8">
      <c r="A10" s="2">
        <v>4</v>
      </c>
      <c r="B10" s="9" t="s">
        <v>680</v>
      </c>
      <c r="C10" s="9" t="s">
        <v>683</v>
      </c>
      <c r="D10" s="9" t="s">
        <v>98</v>
      </c>
      <c r="E10" s="9">
        <v>20</v>
      </c>
      <c r="F10" s="9">
        <v>4</v>
      </c>
      <c r="G10" s="13">
        <f t="shared" si="0"/>
        <v>80</v>
      </c>
      <c r="H10" s="9" t="s">
        <v>682</v>
      </c>
    </row>
    <row r="11" spans="1:8">
      <c r="A11" s="2">
        <v>5</v>
      </c>
      <c r="B11" s="9" t="s">
        <v>684</v>
      </c>
      <c r="C11" s="9" t="s">
        <v>685</v>
      </c>
      <c r="D11" s="9" t="s">
        <v>98</v>
      </c>
      <c r="E11" s="9">
        <v>20</v>
      </c>
      <c r="F11" s="9">
        <v>6</v>
      </c>
      <c r="G11" s="13">
        <f t="shared" si="0"/>
        <v>120</v>
      </c>
      <c r="H11" s="9" t="s">
        <v>682</v>
      </c>
    </row>
    <row r="12" spans="1:8" ht="30">
      <c r="A12" s="2">
        <v>6</v>
      </c>
      <c r="B12" s="9" t="s">
        <v>686</v>
      </c>
      <c r="C12" s="9" t="s">
        <v>687</v>
      </c>
      <c r="D12" s="9" t="s">
        <v>98</v>
      </c>
      <c r="E12" s="9">
        <v>5</v>
      </c>
      <c r="F12" s="9">
        <v>60</v>
      </c>
      <c r="G12" s="13">
        <f t="shared" si="0"/>
        <v>300</v>
      </c>
      <c r="H12" s="9" t="s">
        <v>419</v>
      </c>
    </row>
    <row r="13" spans="1:8" ht="30">
      <c r="A13" s="2">
        <v>7</v>
      </c>
      <c r="B13" s="9" t="s">
        <v>686</v>
      </c>
      <c r="C13" s="9" t="s">
        <v>688</v>
      </c>
      <c r="D13" s="9" t="s">
        <v>98</v>
      </c>
      <c r="E13" s="9">
        <v>5</v>
      </c>
      <c r="F13" s="9">
        <v>86</v>
      </c>
      <c r="G13" s="9">
        <f t="shared" si="0"/>
        <v>430</v>
      </c>
      <c r="H13" s="9" t="s">
        <v>419</v>
      </c>
    </row>
    <row r="14" spans="1:8" ht="30">
      <c r="A14" s="2">
        <v>8</v>
      </c>
      <c r="B14" s="9" t="s">
        <v>686</v>
      </c>
      <c r="C14" s="9" t="s">
        <v>689</v>
      </c>
      <c r="D14" s="9" t="s">
        <v>98</v>
      </c>
      <c r="E14" s="9">
        <v>5</v>
      </c>
      <c r="F14" s="9">
        <v>125</v>
      </c>
      <c r="G14" s="9">
        <f t="shared" si="0"/>
        <v>625</v>
      </c>
      <c r="H14" s="9" t="s">
        <v>419</v>
      </c>
    </row>
    <row r="15" spans="1:8">
      <c r="A15" s="181" t="s">
        <v>173</v>
      </c>
      <c r="B15" s="181"/>
      <c r="C15" s="182"/>
      <c r="D15" s="182"/>
      <c r="E15" s="182"/>
      <c r="F15" s="182"/>
      <c r="G15" s="18">
        <f>SUM(G7:G14)</f>
        <v>2395</v>
      </c>
      <c r="H15" s="19"/>
    </row>
    <row r="16" spans="1:8">
      <c r="A16" s="180" t="s">
        <v>174</v>
      </c>
      <c r="B16" s="180"/>
      <c r="C16" s="180"/>
      <c r="D16" s="180"/>
      <c r="E16" s="180"/>
      <c r="F16" s="180"/>
      <c r="G16" s="180"/>
      <c r="H16" s="180"/>
    </row>
    <row r="17" spans="1:8">
      <c r="A17" s="180" t="s">
        <v>175</v>
      </c>
      <c r="B17" s="180"/>
      <c r="C17" s="180"/>
      <c r="D17" s="180"/>
      <c r="E17" s="180"/>
      <c r="F17" s="180"/>
      <c r="G17" s="180"/>
      <c r="H17" s="180"/>
    </row>
    <row r="18" spans="1:8">
      <c r="A18" s="180" t="s">
        <v>176</v>
      </c>
      <c r="B18" s="180"/>
      <c r="C18" s="4"/>
      <c r="D18" s="180" t="s">
        <v>177</v>
      </c>
      <c r="E18" s="180"/>
      <c r="F18" s="180"/>
      <c r="G18" s="180"/>
      <c r="H18" s="180"/>
    </row>
    <row r="19" spans="1:8">
      <c r="A19" s="180" t="s">
        <v>178</v>
      </c>
      <c r="B19" s="180"/>
      <c r="C19" s="4"/>
      <c r="D19" s="180" t="s">
        <v>178</v>
      </c>
      <c r="E19" s="180"/>
      <c r="F19" s="180"/>
      <c r="G19" s="180"/>
      <c r="H19" s="180"/>
    </row>
    <row r="20" spans="1:8">
      <c r="A20" s="180" t="s">
        <v>179</v>
      </c>
      <c r="B20" s="180"/>
      <c r="C20" s="4"/>
      <c r="D20" s="180" t="s">
        <v>179</v>
      </c>
      <c r="E20" s="180"/>
      <c r="F20" s="180"/>
      <c r="G20" s="180"/>
      <c r="H20" s="180"/>
    </row>
  </sheetData>
  <mergeCells count="19">
    <mergeCell ref="A20:B20"/>
    <mergeCell ref="D20:H20"/>
    <mergeCell ref="A16:H16"/>
    <mergeCell ref="A17:H17"/>
    <mergeCell ref="A18:B18"/>
    <mergeCell ref="D18:H18"/>
    <mergeCell ref="A19:B19"/>
    <mergeCell ref="D19:H19"/>
    <mergeCell ref="A5:B5"/>
    <mergeCell ref="C5:F5"/>
    <mergeCell ref="G5:H5"/>
    <mergeCell ref="A15:B15"/>
    <mergeCell ref="C15:F15"/>
    <mergeCell ref="A1:H1"/>
    <mergeCell ref="A2:H2"/>
    <mergeCell ref="A3:B3"/>
    <mergeCell ref="C3:F3"/>
    <mergeCell ref="A4:B4"/>
    <mergeCell ref="C4:F4"/>
  </mergeCells>
  <phoneticPr fontId="38" type="noConversion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26"/>
  <sheetViews>
    <sheetView workbookViewId="0">
      <selection activeCell="G27" sqref="G27"/>
    </sheetView>
  </sheetViews>
  <sheetFormatPr baseColWidth="10" defaultColWidth="9" defaultRowHeight="15"/>
  <cols>
    <col min="1" max="1" width="4.1640625" style="8" customWidth="1"/>
    <col min="2" max="2" width="15.1640625" style="8" customWidth="1"/>
    <col min="3" max="3" width="21.1640625" style="8" customWidth="1"/>
    <col min="4" max="4" width="5.1640625" style="8" customWidth="1"/>
    <col min="5" max="6" width="8" style="8" customWidth="1"/>
    <col min="7" max="7" width="11.83203125" style="8" customWidth="1"/>
    <col min="8" max="8" width="14.1640625" style="8" customWidth="1"/>
    <col min="9" max="16384" width="9" style="8"/>
  </cols>
  <sheetData>
    <row r="1" spans="1:8" ht="19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6" customHeight="1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 s="7" customFormat="1" ht="16" customHeight="1">
      <c r="A3" s="180" t="s">
        <v>76</v>
      </c>
      <c r="B3" s="180"/>
      <c r="C3" s="180" t="s">
        <v>690</v>
      </c>
      <c r="D3" s="180"/>
      <c r="E3" s="180"/>
      <c r="F3" s="180"/>
      <c r="G3" s="4"/>
      <c r="H3" s="4"/>
    </row>
    <row r="4" spans="1:8" s="7" customFormat="1" ht="16" customHeight="1">
      <c r="A4" s="180" t="s">
        <v>295</v>
      </c>
      <c r="B4" s="180"/>
      <c r="C4" s="180" t="s">
        <v>670</v>
      </c>
      <c r="D4" s="180"/>
      <c r="E4" s="180"/>
      <c r="F4" s="180"/>
      <c r="G4" s="4"/>
      <c r="H4" s="4"/>
    </row>
    <row r="5" spans="1:8" s="7" customFormat="1" ht="31" customHeight="1">
      <c r="A5" s="196" t="s">
        <v>691</v>
      </c>
      <c r="B5" s="196"/>
      <c r="C5" s="180" t="s">
        <v>672</v>
      </c>
      <c r="D5" s="180"/>
      <c r="E5" s="180"/>
      <c r="F5" s="180"/>
      <c r="G5" s="180" t="s">
        <v>409</v>
      </c>
      <c r="H5" s="180"/>
    </row>
    <row r="6" spans="1:8" ht="17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17" customHeight="1">
      <c r="A7" s="2">
        <v>1</v>
      </c>
      <c r="B7" s="9" t="s">
        <v>90</v>
      </c>
      <c r="C7" s="9" t="s">
        <v>673</v>
      </c>
      <c r="D7" s="9" t="s">
        <v>95</v>
      </c>
      <c r="E7" s="12">
        <v>5</v>
      </c>
      <c r="F7" s="12">
        <v>80</v>
      </c>
      <c r="G7" s="13">
        <f t="shared" ref="G7:G20" si="0">E7*F7</f>
        <v>400</v>
      </c>
      <c r="H7" s="14"/>
    </row>
    <row r="8" spans="1:8" ht="17" customHeight="1">
      <c r="A8" s="2">
        <v>2</v>
      </c>
      <c r="B8" s="9" t="s">
        <v>411</v>
      </c>
      <c r="C8" s="9" t="s">
        <v>674</v>
      </c>
      <c r="D8" s="9" t="s">
        <v>95</v>
      </c>
      <c r="E8" s="12">
        <v>40</v>
      </c>
      <c r="F8" s="12">
        <v>15</v>
      </c>
      <c r="G8" s="13">
        <f t="shared" si="0"/>
        <v>600</v>
      </c>
      <c r="H8" s="15" t="s">
        <v>413</v>
      </c>
    </row>
    <row r="9" spans="1:8" ht="26" customHeight="1">
      <c r="A9" s="2">
        <v>3</v>
      </c>
      <c r="B9" s="9" t="s">
        <v>414</v>
      </c>
      <c r="C9" s="9" t="s">
        <v>674</v>
      </c>
      <c r="D9" s="9" t="s">
        <v>95</v>
      </c>
      <c r="E9" s="2">
        <v>25</v>
      </c>
      <c r="F9" s="12">
        <v>30</v>
      </c>
      <c r="G9" s="13">
        <f t="shared" si="0"/>
        <v>750</v>
      </c>
      <c r="H9" s="15" t="s">
        <v>415</v>
      </c>
    </row>
    <row r="10" spans="1:8" ht="26" customHeight="1">
      <c r="A10" s="2">
        <v>4</v>
      </c>
      <c r="B10" s="9" t="s">
        <v>393</v>
      </c>
      <c r="C10" s="9" t="s">
        <v>394</v>
      </c>
      <c r="D10" s="9" t="s">
        <v>98</v>
      </c>
      <c r="E10" s="9">
        <v>30</v>
      </c>
      <c r="F10" s="9">
        <v>14</v>
      </c>
      <c r="G10" s="9">
        <f t="shared" si="0"/>
        <v>420</v>
      </c>
      <c r="H10" s="9"/>
    </row>
    <row r="11" spans="1:8" ht="26" customHeight="1">
      <c r="A11" s="2">
        <v>5</v>
      </c>
      <c r="B11" s="9" t="s">
        <v>393</v>
      </c>
      <c r="C11" s="9" t="s">
        <v>416</v>
      </c>
      <c r="D11" s="9" t="s">
        <v>98</v>
      </c>
      <c r="E11" s="9">
        <v>28</v>
      </c>
      <c r="F11" s="9">
        <v>20</v>
      </c>
      <c r="G11" s="9">
        <f t="shared" si="0"/>
        <v>560</v>
      </c>
      <c r="H11" s="9"/>
    </row>
    <row r="12" spans="1:8" ht="26" customHeight="1">
      <c r="A12" s="2">
        <v>6</v>
      </c>
      <c r="B12" s="9" t="s">
        <v>417</v>
      </c>
      <c r="C12" s="9" t="s">
        <v>418</v>
      </c>
      <c r="D12" s="9" t="s">
        <v>98</v>
      </c>
      <c r="E12" s="9">
        <v>32</v>
      </c>
      <c r="F12" s="9">
        <v>116</v>
      </c>
      <c r="G12" s="9">
        <f t="shared" si="0"/>
        <v>3712</v>
      </c>
      <c r="H12" s="9" t="s">
        <v>419</v>
      </c>
    </row>
    <row r="13" spans="1:8" s="7" customFormat="1" ht="25" customHeight="1">
      <c r="A13" s="2">
        <v>7</v>
      </c>
      <c r="B13" s="9" t="s">
        <v>417</v>
      </c>
      <c r="C13" s="9" t="s">
        <v>420</v>
      </c>
      <c r="D13" s="9" t="s">
        <v>98</v>
      </c>
      <c r="E13" s="9">
        <v>5</v>
      </c>
      <c r="F13" s="9">
        <v>168</v>
      </c>
      <c r="G13" s="9">
        <f t="shared" si="0"/>
        <v>840</v>
      </c>
      <c r="H13" s="9" t="s">
        <v>419</v>
      </c>
    </row>
    <row r="14" spans="1:8" ht="26" customHeight="1">
      <c r="A14" s="2">
        <v>8</v>
      </c>
      <c r="B14" s="9" t="s">
        <v>291</v>
      </c>
      <c r="C14" s="9"/>
      <c r="D14" s="9" t="s">
        <v>292</v>
      </c>
      <c r="E14" s="9">
        <v>20</v>
      </c>
      <c r="F14" s="9">
        <v>6.8</v>
      </c>
      <c r="G14" s="9">
        <f t="shared" si="0"/>
        <v>136</v>
      </c>
      <c r="H14" s="9"/>
    </row>
    <row r="15" spans="1:8" ht="24" customHeight="1">
      <c r="A15" s="2">
        <v>9</v>
      </c>
      <c r="B15" s="9" t="s">
        <v>300</v>
      </c>
      <c r="C15" s="9"/>
      <c r="D15" s="9" t="s">
        <v>232</v>
      </c>
      <c r="E15" s="9">
        <v>50</v>
      </c>
      <c r="F15" s="9">
        <v>1.5</v>
      </c>
      <c r="G15" s="9">
        <f t="shared" si="0"/>
        <v>75</v>
      </c>
      <c r="H15" s="9"/>
    </row>
    <row r="16" spans="1:8" ht="24" customHeight="1">
      <c r="A16" s="2">
        <v>10</v>
      </c>
      <c r="B16" s="9" t="s">
        <v>421</v>
      </c>
      <c r="C16" s="9" t="s">
        <v>422</v>
      </c>
      <c r="D16" s="9" t="s">
        <v>313</v>
      </c>
      <c r="E16" s="9">
        <v>1</v>
      </c>
      <c r="F16" s="9">
        <v>150</v>
      </c>
      <c r="G16" s="9">
        <f t="shared" si="0"/>
        <v>150</v>
      </c>
      <c r="H16" s="9"/>
    </row>
    <row r="17" spans="1:8" ht="17" customHeight="1">
      <c r="A17" s="2">
        <v>11</v>
      </c>
      <c r="B17" s="9" t="s">
        <v>423</v>
      </c>
      <c r="C17" s="9" t="s">
        <v>424</v>
      </c>
      <c r="D17" s="10" t="s">
        <v>116</v>
      </c>
      <c r="E17" s="10">
        <v>2</v>
      </c>
      <c r="F17" s="16">
        <v>35</v>
      </c>
      <c r="G17" s="9">
        <f t="shared" si="0"/>
        <v>70</v>
      </c>
      <c r="H17" s="9"/>
    </row>
    <row r="18" spans="1:8" ht="25" customHeight="1">
      <c r="A18" s="2">
        <v>12</v>
      </c>
      <c r="B18" s="9" t="s">
        <v>486</v>
      </c>
      <c r="C18" s="9" t="s">
        <v>692</v>
      </c>
      <c r="D18" s="9" t="s">
        <v>194</v>
      </c>
      <c r="E18" s="9">
        <v>1</v>
      </c>
      <c r="F18" s="17">
        <v>45</v>
      </c>
      <c r="G18" s="9">
        <f t="shared" si="0"/>
        <v>45</v>
      </c>
      <c r="H18" s="9"/>
    </row>
    <row r="19" spans="1:8" ht="26" customHeight="1">
      <c r="A19" s="2">
        <v>13</v>
      </c>
      <c r="B19" s="9" t="s">
        <v>425</v>
      </c>
      <c r="C19" s="9" t="s">
        <v>426</v>
      </c>
      <c r="D19" s="9" t="s">
        <v>234</v>
      </c>
      <c r="E19" s="9">
        <v>1</v>
      </c>
      <c r="F19" s="9">
        <v>230</v>
      </c>
      <c r="G19" s="9">
        <f t="shared" si="0"/>
        <v>230</v>
      </c>
      <c r="H19" s="9" t="s">
        <v>427</v>
      </c>
    </row>
    <row r="20" spans="1:8" ht="17" customHeight="1">
      <c r="A20" s="2">
        <v>14</v>
      </c>
      <c r="B20" s="9" t="s">
        <v>428</v>
      </c>
      <c r="C20" s="9" t="s">
        <v>429</v>
      </c>
      <c r="D20" s="9" t="s">
        <v>292</v>
      </c>
      <c r="E20" s="9">
        <v>1</v>
      </c>
      <c r="F20" s="9">
        <v>500</v>
      </c>
      <c r="G20" s="9">
        <f t="shared" si="0"/>
        <v>500</v>
      </c>
      <c r="H20" s="9" t="s">
        <v>430</v>
      </c>
    </row>
    <row r="21" spans="1:8" ht="17" customHeight="1">
      <c r="A21" s="181" t="s">
        <v>173</v>
      </c>
      <c r="B21" s="181"/>
      <c r="C21" s="182"/>
      <c r="D21" s="182"/>
      <c r="E21" s="182"/>
      <c r="F21" s="182"/>
      <c r="G21" s="18">
        <f>SUM(G7:G19)</f>
        <v>7988</v>
      </c>
      <c r="H21" s="19"/>
    </row>
    <row r="22" spans="1:8" s="7" customFormat="1" ht="12" customHeight="1">
      <c r="A22" s="180" t="s">
        <v>174</v>
      </c>
      <c r="B22" s="180"/>
      <c r="C22" s="180"/>
      <c r="D22" s="180"/>
      <c r="E22" s="180"/>
      <c r="F22" s="180"/>
      <c r="G22" s="180"/>
      <c r="H22" s="180"/>
    </row>
    <row r="23" spans="1:8" s="7" customFormat="1" ht="12" customHeight="1">
      <c r="A23" s="180" t="s">
        <v>175</v>
      </c>
      <c r="B23" s="180"/>
      <c r="C23" s="180"/>
      <c r="D23" s="180"/>
      <c r="E23" s="180"/>
      <c r="F23" s="180"/>
      <c r="G23" s="180"/>
      <c r="H23" s="180"/>
    </row>
    <row r="24" spans="1:8" s="7" customFormat="1" ht="15" customHeight="1">
      <c r="A24" s="180" t="s">
        <v>176</v>
      </c>
      <c r="B24" s="180"/>
      <c r="C24" s="4"/>
      <c r="D24" s="180" t="s">
        <v>177</v>
      </c>
      <c r="E24" s="180"/>
      <c r="F24" s="180"/>
      <c r="G24" s="180"/>
      <c r="H24" s="180"/>
    </row>
    <row r="25" spans="1:8" s="7" customFormat="1" ht="15" customHeight="1">
      <c r="A25" s="180" t="s">
        <v>178</v>
      </c>
      <c r="B25" s="180"/>
      <c r="C25" s="4"/>
      <c r="D25" s="180" t="s">
        <v>178</v>
      </c>
      <c r="E25" s="180"/>
      <c r="F25" s="180"/>
      <c r="G25" s="180"/>
      <c r="H25" s="180"/>
    </row>
    <row r="26" spans="1:8" s="7" customFormat="1" ht="15" customHeight="1">
      <c r="A26" s="180" t="s">
        <v>179</v>
      </c>
      <c r="B26" s="180"/>
      <c r="C26" s="4"/>
      <c r="D26" s="180" t="s">
        <v>179</v>
      </c>
      <c r="E26" s="180"/>
      <c r="F26" s="180"/>
      <c r="G26" s="180"/>
      <c r="H26" s="180"/>
    </row>
  </sheetData>
  <mergeCells count="19">
    <mergeCell ref="A26:B26"/>
    <mergeCell ref="D26:H26"/>
    <mergeCell ref="A22:H22"/>
    <mergeCell ref="A23:H23"/>
    <mergeCell ref="A24:B24"/>
    <mergeCell ref="D24:H24"/>
    <mergeCell ref="A25:B25"/>
    <mergeCell ref="D25:H25"/>
    <mergeCell ref="A5:B5"/>
    <mergeCell ref="C5:F5"/>
    <mergeCell ref="G5:H5"/>
    <mergeCell ref="A21:B21"/>
    <mergeCell ref="C21:F21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36"/>
  <sheetViews>
    <sheetView topLeftCell="A16" workbookViewId="0">
      <selection activeCell="D30" sqref="D30"/>
    </sheetView>
  </sheetViews>
  <sheetFormatPr baseColWidth="10" defaultColWidth="9.1640625" defaultRowHeight="14"/>
  <cols>
    <col min="1" max="1" width="4.6640625" style="1" customWidth="1"/>
    <col min="2" max="2" width="18.6640625" style="1" customWidth="1"/>
    <col min="3" max="3" width="23" style="1" customWidth="1"/>
    <col min="4" max="4" width="5.1640625" style="1" customWidth="1"/>
    <col min="5" max="6" width="8.6640625" style="1" customWidth="1"/>
    <col min="7" max="7" width="10.1640625" style="1" customWidth="1"/>
    <col min="8" max="8" width="18.6640625" style="1" customWidth="1"/>
    <col min="9" max="16384" width="9.1640625" style="1"/>
  </cols>
  <sheetData>
    <row r="1" spans="1:8" ht="19">
      <c r="A1" s="177" t="s">
        <v>693</v>
      </c>
      <c r="B1" s="178"/>
      <c r="C1" s="178"/>
      <c r="D1" s="178"/>
      <c r="E1" s="178"/>
      <c r="F1" s="178"/>
      <c r="G1" s="178"/>
      <c r="H1" s="178"/>
    </row>
    <row r="2" spans="1:8">
      <c r="A2" s="195" t="s">
        <v>75</v>
      </c>
      <c r="B2" s="195"/>
      <c r="C2" s="195"/>
      <c r="D2" s="195"/>
      <c r="E2" s="195"/>
      <c r="F2" s="195"/>
      <c r="G2" s="195"/>
      <c r="H2" s="195"/>
    </row>
    <row r="3" spans="1:8" ht="14.5" customHeight="1">
      <c r="A3" s="180" t="s">
        <v>76</v>
      </c>
      <c r="B3" s="180"/>
      <c r="C3" s="180" t="s">
        <v>694</v>
      </c>
      <c r="D3" s="180"/>
      <c r="E3" s="180"/>
      <c r="F3" s="180"/>
      <c r="G3" s="4"/>
      <c r="H3" s="4"/>
    </row>
    <row r="4" spans="1:8" ht="14.5" customHeight="1">
      <c r="A4" s="180" t="s">
        <v>295</v>
      </c>
      <c r="B4" s="180"/>
      <c r="C4" s="180" t="s">
        <v>695</v>
      </c>
      <c r="D4" s="180"/>
      <c r="E4" s="180"/>
      <c r="F4" s="180"/>
      <c r="G4" s="4"/>
      <c r="H4" s="4"/>
    </row>
    <row r="5" spans="1:8" ht="14.5" customHeight="1">
      <c r="A5" s="180" t="s">
        <v>696</v>
      </c>
      <c r="B5" s="180"/>
      <c r="C5" s="180" t="s">
        <v>697</v>
      </c>
      <c r="D5" s="180"/>
      <c r="E5" s="180"/>
      <c r="F5" s="180"/>
      <c r="G5" s="180" t="s">
        <v>335</v>
      </c>
      <c r="H5" s="180"/>
    </row>
    <row r="6" spans="1:8" ht="21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21" customHeight="1">
      <c r="A7" s="2">
        <v>1</v>
      </c>
      <c r="B7" s="2" t="s">
        <v>698</v>
      </c>
      <c r="C7" s="2" t="s">
        <v>699</v>
      </c>
      <c r="D7" s="2" t="s">
        <v>544</v>
      </c>
      <c r="E7" s="2">
        <v>350</v>
      </c>
      <c r="F7" s="3">
        <v>0.5</v>
      </c>
      <c r="G7" s="3">
        <f t="shared" ref="G7:G30" si="0">E7*F7</f>
        <v>175</v>
      </c>
      <c r="H7" s="5" t="s">
        <v>700</v>
      </c>
    </row>
    <row r="8" spans="1:8" ht="21" customHeight="1">
      <c r="A8" s="2">
        <v>2</v>
      </c>
      <c r="B8" s="2" t="s">
        <v>701</v>
      </c>
      <c r="C8" s="2" t="s">
        <v>702</v>
      </c>
      <c r="D8" s="2" t="s">
        <v>544</v>
      </c>
      <c r="E8" s="2">
        <v>350</v>
      </c>
      <c r="F8" s="3">
        <v>0.5</v>
      </c>
      <c r="G8" s="3">
        <f t="shared" si="0"/>
        <v>175</v>
      </c>
      <c r="H8" s="5" t="s">
        <v>700</v>
      </c>
    </row>
    <row r="9" spans="1:8" ht="21" customHeight="1">
      <c r="A9" s="2">
        <v>3</v>
      </c>
      <c r="B9" s="2" t="s">
        <v>703</v>
      </c>
      <c r="C9" s="2" t="s">
        <v>704</v>
      </c>
      <c r="D9" s="2" t="s">
        <v>95</v>
      </c>
      <c r="E9" s="2">
        <v>30</v>
      </c>
      <c r="F9" s="3">
        <v>50</v>
      </c>
      <c r="G9" s="3">
        <f t="shared" si="0"/>
        <v>1500</v>
      </c>
      <c r="H9" s="5" t="s">
        <v>705</v>
      </c>
    </row>
    <row r="10" spans="1:8" ht="21" customHeight="1">
      <c r="A10" s="2">
        <v>4</v>
      </c>
      <c r="B10" s="2" t="s">
        <v>706</v>
      </c>
      <c r="C10" s="2" t="s">
        <v>707</v>
      </c>
      <c r="D10" s="2" t="s">
        <v>129</v>
      </c>
      <c r="E10" s="2">
        <v>30</v>
      </c>
      <c r="F10" s="3">
        <v>20</v>
      </c>
      <c r="G10" s="3">
        <f t="shared" si="0"/>
        <v>600</v>
      </c>
      <c r="H10" s="5"/>
    </row>
    <row r="11" spans="1:8" ht="21" customHeight="1">
      <c r="A11" s="2">
        <v>5</v>
      </c>
      <c r="B11" s="2" t="s">
        <v>708</v>
      </c>
      <c r="C11" s="2" t="s">
        <v>709</v>
      </c>
      <c r="D11" s="2" t="s">
        <v>98</v>
      </c>
      <c r="E11" s="2">
        <v>300</v>
      </c>
      <c r="F11" s="3">
        <v>1</v>
      </c>
      <c r="G11" s="3">
        <f t="shared" si="0"/>
        <v>300</v>
      </c>
      <c r="H11" s="5"/>
    </row>
    <row r="12" spans="1:8" ht="21" customHeight="1">
      <c r="A12" s="2">
        <v>6</v>
      </c>
      <c r="B12" s="2" t="s">
        <v>708</v>
      </c>
      <c r="C12" s="2" t="s">
        <v>710</v>
      </c>
      <c r="D12" s="2" t="s">
        <v>98</v>
      </c>
      <c r="E12" s="2">
        <v>300</v>
      </c>
      <c r="F12" s="3">
        <v>1</v>
      </c>
      <c r="G12" s="3">
        <f t="shared" si="0"/>
        <v>300</v>
      </c>
      <c r="H12" s="5"/>
    </row>
    <row r="13" spans="1:8" ht="21" customHeight="1">
      <c r="A13" s="2">
        <v>7</v>
      </c>
      <c r="B13" s="2" t="s">
        <v>711</v>
      </c>
      <c r="C13" s="2" t="s">
        <v>712</v>
      </c>
      <c r="D13" s="2" t="s">
        <v>116</v>
      </c>
      <c r="E13" s="2">
        <v>30</v>
      </c>
      <c r="F13" s="3">
        <v>20</v>
      </c>
      <c r="G13" s="3">
        <f t="shared" si="0"/>
        <v>600</v>
      </c>
      <c r="H13" s="5"/>
    </row>
    <row r="14" spans="1:8" ht="21" customHeight="1">
      <c r="A14" s="2">
        <v>8</v>
      </c>
      <c r="B14" s="2" t="s">
        <v>713</v>
      </c>
      <c r="C14" s="2"/>
      <c r="D14" s="2" t="s">
        <v>95</v>
      </c>
      <c r="E14" s="2">
        <v>30</v>
      </c>
      <c r="F14" s="3">
        <v>1</v>
      </c>
      <c r="G14" s="3">
        <f t="shared" si="0"/>
        <v>30</v>
      </c>
      <c r="H14" s="5"/>
    </row>
    <row r="15" spans="1:8" ht="21" customHeight="1">
      <c r="A15" s="2">
        <v>9</v>
      </c>
      <c r="B15" s="2" t="s">
        <v>714</v>
      </c>
      <c r="C15" s="2" t="s">
        <v>715</v>
      </c>
      <c r="D15" s="2" t="s">
        <v>147</v>
      </c>
      <c r="E15" s="2">
        <v>60</v>
      </c>
      <c r="F15" s="3">
        <v>5</v>
      </c>
      <c r="G15" s="3">
        <f t="shared" si="0"/>
        <v>300</v>
      </c>
      <c r="H15" s="5" t="s">
        <v>716</v>
      </c>
    </row>
    <row r="16" spans="1:8" ht="21" customHeight="1">
      <c r="A16" s="2">
        <v>10</v>
      </c>
      <c r="B16" s="2" t="s">
        <v>717</v>
      </c>
      <c r="C16" s="2"/>
      <c r="D16" s="2" t="s">
        <v>116</v>
      </c>
      <c r="E16" s="2">
        <v>8</v>
      </c>
      <c r="F16" s="3">
        <v>25</v>
      </c>
      <c r="G16" s="3">
        <f t="shared" si="0"/>
        <v>200</v>
      </c>
      <c r="H16" s="5"/>
    </row>
    <row r="17" spans="1:8" ht="21" customHeight="1">
      <c r="A17" s="2">
        <v>11</v>
      </c>
      <c r="B17" s="2" t="s">
        <v>718</v>
      </c>
      <c r="C17" s="2" t="s">
        <v>719</v>
      </c>
      <c r="D17" s="2" t="s">
        <v>129</v>
      </c>
      <c r="E17" s="2">
        <v>4</v>
      </c>
      <c r="F17" s="3">
        <v>30</v>
      </c>
      <c r="G17" s="3">
        <f t="shared" si="0"/>
        <v>120</v>
      </c>
      <c r="H17" s="5"/>
    </row>
    <row r="18" spans="1:8" ht="21" customHeight="1">
      <c r="A18" s="2">
        <v>12</v>
      </c>
      <c r="B18" s="2" t="s">
        <v>720</v>
      </c>
      <c r="C18" s="2" t="s">
        <v>721</v>
      </c>
      <c r="D18" s="2" t="s">
        <v>129</v>
      </c>
      <c r="E18" s="2">
        <v>4</v>
      </c>
      <c r="F18" s="3">
        <v>20</v>
      </c>
      <c r="G18" s="3">
        <f t="shared" si="0"/>
        <v>80</v>
      </c>
      <c r="H18" s="5"/>
    </row>
    <row r="19" spans="1:8" ht="21" customHeight="1">
      <c r="A19" s="2">
        <v>13</v>
      </c>
      <c r="B19" s="2" t="s">
        <v>722</v>
      </c>
      <c r="C19" s="2" t="s">
        <v>723</v>
      </c>
      <c r="D19" s="2" t="s">
        <v>129</v>
      </c>
      <c r="E19" s="2">
        <v>4</v>
      </c>
      <c r="F19" s="3">
        <v>10</v>
      </c>
      <c r="G19" s="3">
        <f t="shared" si="0"/>
        <v>40</v>
      </c>
      <c r="H19" s="5"/>
    </row>
    <row r="20" spans="1:8" ht="21" customHeight="1">
      <c r="A20" s="2">
        <v>14</v>
      </c>
      <c r="B20" s="2" t="s">
        <v>100</v>
      </c>
      <c r="C20" s="2" t="s">
        <v>724</v>
      </c>
      <c r="D20" s="2" t="s">
        <v>92</v>
      </c>
      <c r="E20" s="2">
        <v>8</v>
      </c>
      <c r="F20" s="3">
        <v>50</v>
      </c>
      <c r="G20" s="3">
        <f t="shared" si="0"/>
        <v>400</v>
      </c>
      <c r="H20" s="5"/>
    </row>
    <row r="21" spans="1:8" ht="21" customHeight="1">
      <c r="A21" s="2">
        <v>15</v>
      </c>
      <c r="B21" s="2" t="s">
        <v>725</v>
      </c>
      <c r="C21" s="3" t="s">
        <v>726</v>
      </c>
      <c r="D21" s="3" t="s">
        <v>129</v>
      </c>
      <c r="E21" s="2">
        <v>8</v>
      </c>
      <c r="F21" s="3">
        <v>20</v>
      </c>
      <c r="G21" s="3">
        <f t="shared" si="0"/>
        <v>160</v>
      </c>
      <c r="H21" s="5"/>
    </row>
    <row r="22" spans="1:8" ht="21" customHeight="1">
      <c r="A22" s="2">
        <v>16</v>
      </c>
      <c r="B22" s="2" t="s">
        <v>727</v>
      </c>
      <c r="C22" s="3" t="s">
        <v>726</v>
      </c>
      <c r="D22" s="3" t="s">
        <v>129</v>
      </c>
      <c r="E22" s="2">
        <v>8</v>
      </c>
      <c r="F22" s="3">
        <v>20</v>
      </c>
      <c r="G22" s="3">
        <f t="shared" si="0"/>
        <v>160</v>
      </c>
      <c r="H22" s="5"/>
    </row>
    <row r="23" spans="1:8" ht="21" customHeight="1">
      <c r="A23" s="2">
        <v>17</v>
      </c>
      <c r="B23" s="2" t="s">
        <v>728</v>
      </c>
      <c r="C23" s="3" t="s">
        <v>729</v>
      </c>
      <c r="D23" s="3" t="s">
        <v>147</v>
      </c>
      <c r="E23" s="2">
        <v>8</v>
      </c>
      <c r="F23" s="3">
        <v>20</v>
      </c>
      <c r="G23" s="3">
        <f t="shared" si="0"/>
        <v>160</v>
      </c>
      <c r="H23" s="5"/>
    </row>
    <row r="24" spans="1:8" ht="21" customHeight="1">
      <c r="A24" s="2">
        <v>18</v>
      </c>
      <c r="B24" s="2" t="s">
        <v>728</v>
      </c>
      <c r="C24" s="3" t="s">
        <v>730</v>
      </c>
      <c r="D24" s="3" t="s">
        <v>147</v>
      </c>
      <c r="E24" s="2">
        <v>8</v>
      </c>
      <c r="F24" s="3">
        <v>10</v>
      </c>
      <c r="G24" s="3">
        <f t="shared" si="0"/>
        <v>80</v>
      </c>
      <c r="H24" s="2"/>
    </row>
    <row r="25" spans="1:8" ht="21" customHeight="1">
      <c r="A25" s="2">
        <v>19</v>
      </c>
      <c r="B25" s="2" t="s">
        <v>728</v>
      </c>
      <c r="C25" s="3" t="s">
        <v>731</v>
      </c>
      <c r="D25" s="3" t="s">
        <v>147</v>
      </c>
      <c r="E25" s="2">
        <v>8</v>
      </c>
      <c r="F25" s="3">
        <v>5</v>
      </c>
      <c r="G25" s="3">
        <f t="shared" si="0"/>
        <v>40</v>
      </c>
      <c r="H25" s="2"/>
    </row>
    <row r="26" spans="1:8" ht="21" customHeight="1">
      <c r="A26" s="2">
        <v>20</v>
      </c>
      <c r="B26" s="2" t="s">
        <v>732</v>
      </c>
      <c r="C26" s="3" t="s">
        <v>733</v>
      </c>
      <c r="D26" s="3" t="s">
        <v>147</v>
      </c>
      <c r="E26" s="2">
        <v>4</v>
      </c>
      <c r="F26" s="3">
        <v>60</v>
      </c>
      <c r="G26" s="3">
        <f t="shared" si="0"/>
        <v>240</v>
      </c>
      <c r="H26" s="5"/>
    </row>
    <row r="27" spans="1:8" ht="21" customHeight="1">
      <c r="A27" s="2">
        <v>21</v>
      </c>
      <c r="B27" s="2" t="s">
        <v>734</v>
      </c>
      <c r="D27" s="3" t="s">
        <v>129</v>
      </c>
      <c r="E27" s="2">
        <v>8</v>
      </c>
      <c r="F27" s="3">
        <v>15</v>
      </c>
      <c r="G27" s="3">
        <f t="shared" si="0"/>
        <v>120</v>
      </c>
      <c r="H27" s="5"/>
    </row>
    <row r="28" spans="1:8" ht="21" customHeight="1">
      <c r="A28" s="2">
        <v>22</v>
      </c>
      <c r="B28" s="2" t="s">
        <v>735</v>
      </c>
      <c r="C28" s="3"/>
      <c r="D28" s="3" t="s">
        <v>112</v>
      </c>
      <c r="E28" s="2">
        <v>30</v>
      </c>
      <c r="F28" s="3">
        <v>15</v>
      </c>
      <c r="G28" s="3">
        <f t="shared" si="0"/>
        <v>450</v>
      </c>
      <c r="H28" s="5"/>
    </row>
    <row r="29" spans="1:8" ht="21" customHeight="1">
      <c r="A29" s="2">
        <v>23</v>
      </c>
      <c r="B29" s="2" t="s">
        <v>300</v>
      </c>
      <c r="C29" s="2"/>
      <c r="D29" s="2" t="s">
        <v>736</v>
      </c>
      <c r="E29" s="2">
        <v>150</v>
      </c>
      <c r="F29" s="3">
        <v>1</v>
      </c>
      <c r="G29" s="3">
        <f t="shared" si="0"/>
        <v>150</v>
      </c>
      <c r="H29" s="5"/>
    </row>
    <row r="30" spans="1:8" ht="21" customHeight="1">
      <c r="A30" s="2">
        <v>24</v>
      </c>
      <c r="B30" s="2" t="s">
        <v>737</v>
      </c>
      <c r="C30" s="2" t="s">
        <v>738</v>
      </c>
      <c r="D30" s="2" t="s">
        <v>313</v>
      </c>
      <c r="E30" s="2">
        <v>2</v>
      </c>
      <c r="F30" s="3">
        <v>60</v>
      </c>
      <c r="G30" s="3">
        <f t="shared" si="0"/>
        <v>120</v>
      </c>
      <c r="H30" s="5"/>
    </row>
    <row r="31" spans="1:8" ht="21" customHeight="1">
      <c r="A31" s="181" t="s">
        <v>173</v>
      </c>
      <c r="B31" s="181"/>
      <c r="C31" s="181"/>
      <c r="D31" s="181"/>
      <c r="E31" s="181"/>
      <c r="F31" s="181"/>
      <c r="G31" s="6">
        <f>SUM(G7:G30)</f>
        <v>6500</v>
      </c>
      <c r="H31" s="5"/>
    </row>
    <row r="32" spans="1:8" ht="17.75" customHeight="1">
      <c r="A32" s="180" t="s">
        <v>174</v>
      </c>
      <c r="B32" s="180"/>
      <c r="C32" s="180"/>
      <c r="D32" s="180"/>
      <c r="E32" s="180"/>
      <c r="F32" s="180"/>
      <c r="G32" s="180"/>
      <c r="H32" s="180"/>
    </row>
    <row r="33" spans="1:8" ht="17.75" customHeight="1">
      <c r="A33" s="180" t="s">
        <v>175</v>
      </c>
      <c r="B33" s="180"/>
      <c r="C33" s="180"/>
      <c r="D33" s="180"/>
      <c r="E33" s="180"/>
      <c r="F33" s="180"/>
      <c r="G33" s="180"/>
      <c r="H33" s="180"/>
    </row>
    <row r="34" spans="1:8" ht="17.75" customHeight="1">
      <c r="A34" s="180" t="s">
        <v>176</v>
      </c>
      <c r="B34" s="180"/>
      <c r="C34" s="4"/>
      <c r="D34" s="180" t="s">
        <v>177</v>
      </c>
      <c r="E34" s="180"/>
      <c r="F34" s="180"/>
      <c r="G34" s="180"/>
      <c r="H34" s="180"/>
    </row>
    <row r="35" spans="1:8" ht="17.75" customHeight="1">
      <c r="A35" s="180" t="s">
        <v>178</v>
      </c>
      <c r="B35" s="180"/>
      <c r="C35" s="4"/>
      <c r="D35" s="180" t="s">
        <v>178</v>
      </c>
      <c r="E35" s="180"/>
      <c r="F35" s="180"/>
      <c r="G35" s="180"/>
      <c r="H35" s="180"/>
    </row>
    <row r="36" spans="1:8" ht="17.75" customHeight="1">
      <c r="A36" s="180" t="s">
        <v>179</v>
      </c>
      <c r="B36" s="180"/>
      <c r="C36" s="4"/>
      <c r="D36" s="180" t="s">
        <v>179</v>
      </c>
      <c r="E36" s="180"/>
      <c r="F36" s="180"/>
      <c r="G36" s="180"/>
      <c r="H36" s="180"/>
    </row>
  </sheetData>
  <mergeCells count="19">
    <mergeCell ref="A36:B36"/>
    <mergeCell ref="D36:H36"/>
    <mergeCell ref="A32:H32"/>
    <mergeCell ref="A33:H33"/>
    <mergeCell ref="A34:B34"/>
    <mergeCell ref="D34:H34"/>
    <mergeCell ref="A35:B35"/>
    <mergeCell ref="D35:H35"/>
    <mergeCell ref="A5:B5"/>
    <mergeCell ref="C5:F5"/>
    <mergeCell ref="G5:H5"/>
    <mergeCell ref="A31:B31"/>
    <mergeCell ref="C31:F31"/>
    <mergeCell ref="A1:H1"/>
    <mergeCell ref="A2:H2"/>
    <mergeCell ref="A3:B3"/>
    <mergeCell ref="C3:F3"/>
    <mergeCell ref="A4:B4"/>
    <mergeCell ref="C4:F4"/>
  </mergeCells>
  <phoneticPr fontId="38" type="noConversion"/>
  <pageMargins left="0.39305555555555599" right="0.39305555555555599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4"/>
  <sheetViews>
    <sheetView workbookViewId="0">
      <selection activeCell="J8" sqref="J8"/>
    </sheetView>
  </sheetViews>
  <sheetFormatPr baseColWidth="10" defaultColWidth="9" defaultRowHeight="14"/>
  <cols>
    <col min="1" max="1" width="5.33203125" style="1" customWidth="1"/>
    <col min="2" max="2" width="16.33203125" style="1" customWidth="1"/>
    <col min="3" max="3" width="19.83203125" style="1" customWidth="1"/>
    <col min="4" max="6" width="9" style="1"/>
    <col min="7" max="7" width="10.83203125" style="1" customWidth="1"/>
    <col min="8" max="8" width="20.1640625" style="1" customWidth="1"/>
    <col min="9" max="16384" width="9" style="1"/>
  </cols>
  <sheetData>
    <row r="1" spans="1:8" ht="20" customHeight="1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20" customHeight="1">
      <c r="A2" s="179" t="s">
        <v>75</v>
      </c>
      <c r="B2" s="179"/>
      <c r="C2" s="179"/>
      <c r="D2" s="179"/>
      <c r="E2" s="179"/>
      <c r="F2" s="179"/>
      <c r="G2" s="179"/>
      <c r="H2" s="179"/>
    </row>
    <row r="3" spans="1:8" ht="20" customHeight="1">
      <c r="A3" s="180" t="s">
        <v>76</v>
      </c>
      <c r="B3" s="180"/>
      <c r="C3" s="180" t="s">
        <v>77</v>
      </c>
      <c r="D3" s="180"/>
      <c r="E3" s="180"/>
      <c r="F3" s="180"/>
      <c r="G3" s="4"/>
      <c r="H3" s="4"/>
    </row>
    <row r="4" spans="1:8" ht="20" customHeight="1">
      <c r="A4" s="180" t="s">
        <v>78</v>
      </c>
      <c r="B4" s="180"/>
      <c r="C4" s="180" t="s">
        <v>79</v>
      </c>
      <c r="D4" s="180"/>
      <c r="E4" s="180"/>
      <c r="F4" s="180"/>
      <c r="G4" s="4"/>
      <c r="H4" s="4"/>
    </row>
    <row r="5" spans="1:8" ht="20" customHeight="1">
      <c r="A5" s="180" t="s">
        <v>80</v>
      </c>
      <c r="B5" s="180"/>
      <c r="C5" s="180" t="s">
        <v>81</v>
      </c>
      <c r="D5" s="180"/>
      <c r="E5" s="180"/>
      <c r="F5" s="180"/>
      <c r="G5" s="180" t="s">
        <v>82</v>
      </c>
      <c r="H5" s="180"/>
    </row>
    <row r="6" spans="1:8" ht="20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20" customHeight="1">
      <c r="A7" s="2">
        <v>1</v>
      </c>
      <c r="B7" s="5" t="s">
        <v>90</v>
      </c>
      <c r="C7" s="5" t="s">
        <v>91</v>
      </c>
      <c r="D7" s="5" t="s">
        <v>92</v>
      </c>
      <c r="E7" s="5">
        <v>20</v>
      </c>
      <c r="F7" s="5">
        <v>90</v>
      </c>
      <c r="G7" s="5">
        <f t="shared" ref="G7:G38" si="0">E7*F7</f>
        <v>1800</v>
      </c>
      <c r="H7" s="5" t="s">
        <v>93</v>
      </c>
    </row>
    <row r="8" spans="1:8" ht="20" customHeight="1">
      <c r="A8" s="2">
        <v>2</v>
      </c>
      <c r="B8" s="5" t="s">
        <v>90</v>
      </c>
      <c r="C8" s="5" t="s">
        <v>94</v>
      </c>
      <c r="D8" s="5" t="s">
        <v>95</v>
      </c>
      <c r="E8" s="5">
        <v>55</v>
      </c>
      <c r="F8" s="5">
        <v>25</v>
      </c>
      <c r="G8" s="5">
        <f t="shared" si="0"/>
        <v>1375</v>
      </c>
      <c r="H8" s="5" t="s">
        <v>93</v>
      </c>
    </row>
    <row r="9" spans="1:8" ht="20" customHeight="1">
      <c r="A9" s="2">
        <v>3</v>
      </c>
      <c r="B9" s="5" t="s">
        <v>96</v>
      </c>
      <c r="C9" s="5" t="s">
        <v>97</v>
      </c>
      <c r="D9" s="5" t="s">
        <v>98</v>
      </c>
      <c r="E9" s="5">
        <v>8</v>
      </c>
      <c r="F9" s="5">
        <v>64</v>
      </c>
      <c r="G9" s="5">
        <f t="shared" si="0"/>
        <v>512</v>
      </c>
      <c r="H9" s="5" t="s">
        <v>99</v>
      </c>
    </row>
    <row r="10" spans="1:8" ht="20" customHeight="1">
      <c r="A10" s="2">
        <v>4</v>
      </c>
      <c r="B10" s="5" t="s">
        <v>100</v>
      </c>
      <c r="C10" s="5" t="s">
        <v>101</v>
      </c>
      <c r="D10" s="5" t="s">
        <v>92</v>
      </c>
      <c r="E10" s="5">
        <v>4</v>
      </c>
      <c r="F10" s="5">
        <v>220</v>
      </c>
      <c r="G10" s="5">
        <f t="shared" si="0"/>
        <v>880</v>
      </c>
      <c r="H10" s="5" t="s">
        <v>102</v>
      </c>
    </row>
    <row r="11" spans="1:8" ht="20" customHeight="1">
      <c r="A11" s="2">
        <v>5</v>
      </c>
      <c r="B11" s="5" t="s">
        <v>103</v>
      </c>
      <c r="C11" s="5" t="s">
        <v>104</v>
      </c>
      <c r="D11" s="5" t="s">
        <v>98</v>
      </c>
      <c r="E11" s="5">
        <v>8</v>
      </c>
      <c r="F11" s="5">
        <v>182</v>
      </c>
      <c r="G11" s="5">
        <f t="shared" si="0"/>
        <v>1456</v>
      </c>
      <c r="H11" s="5" t="s">
        <v>105</v>
      </c>
    </row>
    <row r="12" spans="1:8" ht="20" customHeight="1">
      <c r="A12" s="2">
        <v>6</v>
      </c>
      <c r="B12" s="5" t="s">
        <v>106</v>
      </c>
      <c r="C12" s="5" t="s">
        <v>107</v>
      </c>
      <c r="D12" s="5" t="s">
        <v>108</v>
      </c>
      <c r="E12" s="5">
        <v>20</v>
      </c>
      <c r="F12" s="5">
        <v>2.5</v>
      </c>
      <c r="G12" s="5">
        <f t="shared" si="0"/>
        <v>50</v>
      </c>
      <c r="H12" s="5" t="s">
        <v>109</v>
      </c>
    </row>
    <row r="13" spans="1:8" ht="20" customHeight="1">
      <c r="A13" s="2">
        <v>7</v>
      </c>
      <c r="B13" s="5" t="s">
        <v>110</v>
      </c>
      <c r="C13" s="5" t="s">
        <v>111</v>
      </c>
      <c r="D13" s="5" t="s">
        <v>112</v>
      </c>
      <c r="E13" s="5">
        <v>10</v>
      </c>
      <c r="F13" s="5">
        <v>20</v>
      </c>
      <c r="G13" s="5">
        <f t="shared" si="0"/>
        <v>200</v>
      </c>
      <c r="H13" s="5" t="s">
        <v>113</v>
      </c>
    </row>
    <row r="14" spans="1:8" ht="20" customHeight="1">
      <c r="A14" s="2">
        <v>8</v>
      </c>
      <c r="B14" s="5" t="s">
        <v>114</v>
      </c>
      <c r="C14" s="5" t="s">
        <v>115</v>
      </c>
      <c r="D14" s="5" t="s">
        <v>116</v>
      </c>
      <c r="E14" s="5">
        <v>1</v>
      </c>
      <c r="F14" s="5">
        <v>65</v>
      </c>
      <c r="G14" s="5">
        <f t="shared" si="0"/>
        <v>65</v>
      </c>
      <c r="H14" s="5" t="s">
        <v>117</v>
      </c>
    </row>
    <row r="15" spans="1:8" ht="20" customHeight="1">
      <c r="A15" s="2">
        <v>9</v>
      </c>
      <c r="B15" s="5" t="s">
        <v>118</v>
      </c>
      <c r="C15" s="5" t="s">
        <v>115</v>
      </c>
      <c r="D15" s="5" t="s">
        <v>116</v>
      </c>
      <c r="E15" s="5">
        <v>1</v>
      </c>
      <c r="F15" s="5">
        <v>140</v>
      </c>
      <c r="G15" s="5">
        <f t="shared" si="0"/>
        <v>140</v>
      </c>
      <c r="H15" s="5" t="s">
        <v>117</v>
      </c>
    </row>
    <row r="16" spans="1:8" ht="20" customHeight="1">
      <c r="A16" s="2">
        <v>10</v>
      </c>
      <c r="B16" s="88" t="s">
        <v>119</v>
      </c>
      <c r="C16" s="5" t="s">
        <v>120</v>
      </c>
      <c r="D16" s="88" t="s">
        <v>98</v>
      </c>
      <c r="E16" s="89">
        <v>5</v>
      </c>
      <c r="F16" s="89">
        <v>10</v>
      </c>
      <c r="G16" s="5">
        <f t="shared" si="0"/>
        <v>50</v>
      </c>
      <c r="H16" s="85" t="s">
        <v>121</v>
      </c>
    </row>
    <row r="17" spans="1:14" ht="20" customHeight="1">
      <c r="A17" s="2">
        <v>11</v>
      </c>
      <c r="B17" s="88" t="s">
        <v>119</v>
      </c>
      <c r="C17" s="5" t="s">
        <v>122</v>
      </c>
      <c r="D17" s="88" t="s">
        <v>98</v>
      </c>
      <c r="E17" s="87">
        <v>10</v>
      </c>
      <c r="F17" s="87">
        <v>10</v>
      </c>
      <c r="G17" s="5">
        <f t="shared" si="0"/>
        <v>100</v>
      </c>
      <c r="H17" s="85" t="s">
        <v>121</v>
      </c>
    </row>
    <row r="18" spans="1:14" ht="20" customHeight="1">
      <c r="A18" s="2">
        <v>12</v>
      </c>
      <c r="B18" s="88" t="s">
        <v>119</v>
      </c>
      <c r="C18" s="5" t="s">
        <v>123</v>
      </c>
      <c r="D18" s="88" t="s">
        <v>98</v>
      </c>
      <c r="E18" s="99">
        <v>10</v>
      </c>
      <c r="F18" s="99">
        <v>10</v>
      </c>
      <c r="G18" s="5">
        <f t="shared" si="0"/>
        <v>100</v>
      </c>
      <c r="H18" s="85" t="s">
        <v>121</v>
      </c>
    </row>
    <row r="19" spans="1:14" ht="20" customHeight="1">
      <c r="A19" s="2">
        <v>13</v>
      </c>
      <c r="B19" s="5" t="s">
        <v>124</v>
      </c>
      <c r="C19" s="5" t="s">
        <v>125</v>
      </c>
      <c r="D19" s="5" t="s">
        <v>95</v>
      </c>
      <c r="E19" s="5">
        <v>85</v>
      </c>
      <c r="F19" s="5">
        <v>5</v>
      </c>
      <c r="G19" s="5">
        <f t="shared" si="0"/>
        <v>425</v>
      </c>
      <c r="H19" s="5" t="s">
        <v>126</v>
      </c>
    </row>
    <row r="20" spans="1:14" ht="20" customHeight="1">
      <c r="A20" s="2">
        <v>14</v>
      </c>
      <c r="B20" s="5" t="s">
        <v>127</v>
      </c>
      <c r="C20" s="5" t="s">
        <v>128</v>
      </c>
      <c r="D20" s="5" t="s">
        <v>129</v>
      </c>
      <c r="E20" s="5">
        <v>20</v>
      </c>
      <c r="F20" s="5">
        <v>12</v>
      </c>
      <c r="G20" s="5">
        <f t="shared" si="0"/>
        <v>240</v>
      </c>
      <c r="H20" s="5" t="s">
        <v>130</v>
      </c>
    </row>
    <row r="21" spans="1:14" ht="20" customHeight="1">
      <c r="A21" s="2">
        <v>15</v>
      </c>
      <c r="B21" s="5" t="s">
        <v>127</v>
      </c>
      <c r="C21" s="5" t="s">
        <v>131</v>
      </c>
      <c r="D21" s="5" t="s">
        <v>129</v>
      </c>
      <c r="E21" s="5">
        <v>80</v>
      </c>
      <c r="F21" s="5">
        <v>8</v>
      </c>
      <c r="G21" s="5">
        <f t="shared" si="0"/>
        <v>640</v>
      </c>
      <c r="H21" s="5" t="s">
        <v>130</v>
      </c>
      <c r="N21" s="5"/>
    </row>
    <row r="22" spans="1:14" ht="20" customHeight="1">
      <c r="A22" s="2">
        <v>16</v>
      </c>
      <c r="B22" s="5" t="s">
        <v>132</v>
      </c>
      <c r="C22" s="5" t="s">
        <v>133</v>
      </c>
      <c r="D22" s="5" t="s">
        <v>129</v>
      </c>
      <c r="E22" s="5">
        <v>50</v>
      </c>
      <c r="F22" s="5">
        <v>1.5</v>
      </c>
      <c r="G22" s="5">
        <f t="shared" si="0"/>
        <v>75</v>
      </c>
      <c r="H22" s="2" t="s">
        <v>134</v>
      </c>
    </row>
    <row r="23" spans="1:14" ht="20" customHeight="1">
      <c r="A23" s="2">
        <v>17</v>
      </c>
      <c r="B23" s="5" t="s">
        <v>135</v>
      </c>
      <c r="C23" s="5" t="s">
        <v>136</v>
      </c>
      <c r="D23" s="5" t="s">
        <v>129</v>
      </c>
      <c r="E23" s="5">
        <v>40</v>
      </c>
      <c r="F23" s="5">
        <v>5</v>
      </c>
      <c r="G23" s="5">
        <f t="shared" si="0"/>
        <v>200</v>
      </c>
      <c r="H23" s="2" t="s">
        <v>134</v>
      </c>
    </row>
    <row r="24" spans="1:14" ht="20" customHeight="1">
      <c r="A24" s="2">
        <v>18</v>
      </c>
      <c r="B24" s="5" t="s">
        <v>137</v>
      </c>
      <c r="C24" s="5" t="s">
        <v>138</v>
      </c>
      <c r="D24" s="5" t="s">
        <v>129</v>
      </c>
      <c r="E24" s="5">
        <v>20</v>
      </c>
      <c r="F24" s="5">
        <v>9</v>
      </c>
      <c r="G24" s="5">
        <f t="shared" si="0"/>
        <v>180</v>
      </c>
      <c r="H24" s="2" t="s">
        <v>134</v>
      </c>
    </row>
    <row r="25" spans="1:14" ht="20" customHeight="1">
      <c r="A25" s="2">
        <v>19</v>
      </c>
      <c r="B25" s="5" t="s">
        <v>139</v>
      </c>
      <c r="C25" s="5" t="s">
        <v>140</v>
      </c>
      <c r="D25" s="5" t="s">
        <v>112</v>
      </c>
      <c r="E25" s="5">
        <v>1</v>
      </c>
      <c r="F25" s="5">
        <v>180</v>
      </c>
      <c r="G25" s="5">
        <f t="shared" si="0"/>
        <v>180</v>
      </c>
      <c r="H25" s="2" t="s">
        <v>134</v>
      </c>
    </row>
    <row r="26" spans="1:14" ht="20" customHeight="1">
      <c r="A26" s="2">
        <v>20</v>
      </c>
      <c r="B26" s="5" t="s">
        <v>141</v>
      </c>
      <c r="C26" s="5" t="s">
        <v>142</v>
      </c>
      <c r="D26" s="5" t="s">
        <v>129</v>
      </c>
      <c r="E26" s="5">
        <v>2</v>
      </c>
      <c r="F26" s="5">
        <v>15</v>
      </c>
      <c r="G26" s="5">
        <f t="shared" si="0"/>
        <v>30</v>
      </c>
      <c r="H26" s="2" t="s">
        <v>134</v>
      </c>
    </row>
    <row r="27" spans="1:14" ht="20" customHeight="1">
      <c r="A27" s="2">
        <v>21</v>
      </c>
      <c r="B27" s="5" t="s">
        <v>143</v>
      </c>
      <c r="C27" s="5" t="s">
        <v>144</v>
      </c>
      <c r="D27" s="5" t="s">
        <v>129</v>
      </c>
      <c r="E27" s="5">
        <v>3</v>
      </c>
      <c r="F27" s="5">
        <v>30</v>
      </c>
      <c r="G27" s="5">
        <f t="shared" si="0"/>
        <v>90</v>
      </c>
      <c r="H27" s="2" t="s">
        <v>134</v>
      </c>
    </row>
    <row r="28" spans="1:14" ht="20" customHeight="1">
      <c r="A28" s="2">
        <v>22</v>
      </c>
      <c r="B28" s="5" t="s">
        <v>145</v>
      </c>
      <c r="C28" s="5" t="s">
        <v>146</v>
      </c>
      <c r="D28" s="5" t="s">
        <v>147</v>
      </c>
      <c r="E28" s="5">
        <v>15</v>
      </c>
      <c r="F28" s="5">
        <v>6</v>
      </c>
      <c r="G28" s="5">
        <f t="shared" si="0"/>
        <v>90</v>
      </c>
      <c r="H28" s="2" t="s">
        <v>134</v>
      </c>
    </row>
    <row r="29" spans="1:14" ht="20" customHeight="1">
      <c r="A29" s="2">
        <v>23</v>
      </c>
      <c r="B29" s="5" t="s">
        <v>148</v>
      </c>
      <c r="C29" s="5" t="s">
        <v>149</v>
      </c>
      <c r="D29" s="5" t="s">
        <v>150</v>
      </c>
      <c r="E29" s="5">
        <v>30</v>
      </c>
      <c r="F29" s="5">
        <v>15</v>
      </c>
      <c r="G29" s="5">
        <f t="shared" si="0"/>
        <v>450</v>
      </c>
      <c r="H29" s="2" t="s">
        <v>151</v>
      </c>
    </row>
    <row r="30" spans="1:14" ht="20" customHeight="1">
      <c r="A30" s="2">
        <v>24</v>
      </c>
      <c r="B30" s="5" t="s">
        <v>152</v>
      </c>
      <c r="C30" s="5" t="s">
        <v>153</v>
      </c>
      <c r="D30" s="5" t="s">
        <v>150</v>
      </c>
      <c r="E30" s="5">
        <v>30</v>
      </c>
      <c r="F30" s="5">
        <v>30</v>
      </c>
      <c r="G30" s="5">
        <f t="shared" si="0"/>
        <v>900</v>
      </c>
      <c r="H30" s="2" t="s">
        <v>151</v>
      </c>
    </row>
    <row r="31" spans="1:14" ht="20" customHeight="1">
      <c r="A31" s="2">
        <v>25</v>
      </c>
      <c r="B31" s="5" t="s">
        <v>154</v>
      </c>
      <c r="C31" s="5" t="s">
        <v>155</v>
      </c>
      <c r="D31" s="5" t="s">
        <v>98</v>
      </c>
      <c r="E31" s="5">
        <v>50</v>
      </c>
      <c r="F31" s="5">
        <v>15</v>
      </c>
      <c r="G31" s="5">
        <f t="shared" si="0"/>
        <v>750</v>
      </c>
      <c r="H31" s="2" t="s">
        <v>156</v>
      </c>
    </row>
    <row r="32" spans="1:14" ht="20" customHeight="1">
      <c r="A32" s="2">
        <v>26</v>
      </c>
      <c r="B32" s="5" t="s">
        <v>157</v>
      </c>
      <c r="C32" s="5" t="s">
        <v>158</v>
      </c>
      <c r="D32" s="5" t="s">
        <v>98</v>
      </c>
      <c r="E32" s="5">
        <v>100</v>
      </c>
      <c r="F32" s="5">
        <v>2.5</v>
      </c>
      <c r="G32" s="5">
        <f t="shared" si="0"/>
        <v>250</v>
      </c>
      <c r="H32" s="62" t="s">
        <v>159</v>
      </c>
    </row>
    <row r="33" spans="1:8" ht="20" customHeight="1">
      <c r="A33" s="2">
        <v>27</v>
      </c>
      <c r="B33" s="5" t="s">
        <v>157</v>
      </c>
      <c r="C33" s="5" t="s">
        <v>160</v>
      </c>
      <c r="D33" s="5" t="s">
        <v>98</v>
      </c>
      <c r="E33" s="5">
        <v>60</v>
      </c>
      <c r="F33" s="5">
        <v>9</v>
      </c>
      <c r="G33" s="5">
        <f t="shared" si="0"/>
        <v>540</v>
      </c>
      <c r="H33" s="62" t="s">
        <v>159</v>
      </c>
    </row>
    <row r="34" spans="1:8" ht="20" customHeight="1">
      <c r="A34" s="2">
        <v>28</v>
      </c>
      <c r="B34" s="5" t="s">
        <v>157</v>
      </c>
      <c r="C34" s="5" t="s">
        <v>161</v>
      </c>
      <c r="D34" s="5" t="s">
        <v>98</v>
      </c>
      <c r="E34" s="5">
        <v>60</v>
      </c>
      <c r="F34" s="5">
        <v>10</v>
      </c>
      <c r="G34" s="5">
        <f t="shared" si="0"/>
        <v>600</v>
      </c>
      <c r="H34" s="62" t="s">
        <v>159</v>
      </c>
    </row>
    <row r="35" spans="1:8" ht="30" customHeight="1">
      <c r="A35" s="2">
        <v>29</v>
      </c>
      <c r="B35" s="5" t="s">
        <v>162</v>
      </c>
      <c r="C35" s="5" t="s">
        <v>163</v>
      </c>
      <c r="D35" s="5" t="s">
        <v>147</v>
      </c>
      <c r="E35" s="5">
        <v>2</v>
      </c>
      <c r="F35" s="5">
        <v>40</v>
      </c>
      <c r="G35" s="5">
        <f t="shared" si="0"/>
        <v>80</v>
      </c>
      <c r="H35" s="5" t="s">
        <v>164</v>
      </c>
    </row>
    <row r="36" spans="1:8" ht="20" customHeight="1">
      <c r="A36" s="2">
        <v>30</v>
      </c>
      <c r="B36" s="5" t="s">
        <v>165</v>
      </c>
      <c r="C36" s="5" t="s">
        <v>166</v>
      </c>
      <c r="D36" s="5" t="s">
        <v>98</v>
      </c>
      <c r="E36" s="5">
        <v>25</v>
      </c>
      <c r="F36" s="5">
        <v>26</v>
      </c>
      <c r="G36" s="5">
        <f t="shared" si="0"/>
        <v>650</v>
      </c>
      <c r="H36" s="2" t="s">
        <v>134</v>
      </c>
    </row>
    <row r="37" spans="1:8" ht="20" customHeight="1">
      <c r="A37" s="2">
        <v>31</v>
      </c>
      <c r="B37" s="5" t="s">
        <v>167</v>
      </c>
      <c r="C37" s="5" t="s">
        <v>168</v>
      </c>
      <c r="D37" s="5" t="s">
        <v>129</v>
      </c>
      <c r="E37" s="5">
        <v>3</v>
      </c>
      <c r="F37" s="5">
        <v>13</v>
      </c>
      <c r="G37" s="5">
        <f t="shared" si="0"/>
        <v>39</v>
      </c>
      <c r="H37" s="2" t="s">
        <v>134</v>
      </c>
    </row>
    <row r="38" spans="1:8" ht="87.75" customHeight="1">
      <c r="A38" s="2">
        <v>32</v>
      </c>
      <c r="B38" s="69" t="s">
        <v>169</v>
      </c>
      <c r="C38" s="69" t="s">
        <v>170</v>
      </c>
      <c r="D38" s="69" t="s">
        <v>171</v>
      </c>
      <c r="E38" s="5">
        <v>8</v>
      </c>
      <c r="F38" s="5">
        <v>40</v>
      </c>
      <c r="G38" s="5">
        <f t="shared" si="0"/>
        <v>320</v>
      </c>
      <c r="H38" s="110" t="s">
        <v>172</v>
      </c>
    </row>
    <row r="39" spans="1:8" ht="20" customHeight="1">
      <c r="A39" s="181" t="s">
        <v>173</v>
      </c>
      <c r="B39" s="181"/>
      <c r="C39" s="182"/>
      <c r="D39" s="182"/>
      <c r="E39" s="182"/>
      <c r="F39" s="182"/>
      <c r="G39" s="18">
        <f>SUM(G7:G38)</f>
        <v>13457</v>
      </c>
      <c r="H39" s="19"/>
    </row>
    <row r="40" spans="1:8" ht="20" customHeight="1">
      <c r="A40" s="180" t="s">
        <v>174</v>
      </c>
      <c r="B40" s="180"/>
      <c r="C40" s="180"/>
      <c r="D40" s="180"/>
      <c r="E40" s="180"/>
      <c r="F40" s="180"/>
      <c r="G40" s="180"/>
      <c r="H40" s="180"/>
    </row>
    <row r="41" spans="1:8" ht="20" customHeight="1">
      <c r="A41" s="180" t="s">
        <v>175</v>
      </c>
      <c r="B41" s="180"/>
      <c r="C41" s="180"/>
      <c r="D41" s="180"/>
      <c r="E41" s="180"/>
      <c r="F41" s="180"/>
      <c r="G41" s="180"/>
      <c r="H41" s="180"/>
    </row>
    <row r="42" spans="1:8" ht="20" customHeight="1">
      <c r="A42" s="180" t="s">
        <v>176</v>
      </c>
      <c r="B42" s="180"/>
      <c r="C42" s="4"/>
      <c r="D42" s="180" t="s">
        <v>177</v>
      </c>
      <c r="E42" s="180"/>
      <c r="F42" s="180"/>
      <c r="G42" s="180"/>
      <c r="H42" s="180"/>
    </row>
    <row r="43" spans="1:8" ht="20" customHeight="1">
      <c r="A43" s="180" t="s">
        <v>178</v>
      </c>
      <c r="B43" s="180"/>
      <c r="C43" s="4"/>
      <c r="D43" s="180" t="s">
        <v>178</v>
      </c>
      <c r="E43" s="180"/>
      <c r="F43" s="180"/>
      <c r="G43" s="180"/>
      <c r="H43" s="180"/>
    </row>
    <row r="44" spans="1:8" ht="20" customHeight="1">
      <c r="A44" s="180" t="s">
        <v>179</v>
      </c>
      <c r="B44" s="180"/>
      <c r="C44" s="4"/>
      <c r="D44" s="180" t="s">
        <v>179</v>
      </c>
      <c r="E44" s="180"/>
      <c r="F44" s="180"/>
      <c r="G44" s="180"/>
      <c r="H44" s="180"/>
    </row>
  </sheetData>
  <mergeCells count="19">
    <mergeCell ref="A44:B44"/>
    <mergeCell ref="D44:H44"/>
    <mergeCell ref="A40:H40"/>
    <mergeCell ref="A41:H41"/>
    <mergeCell ref="A42:B42"/>
    <mergeCell ref="D42:H42"/>
    <mergeCell ref="A43:B43"/>
    <mergeCell ref="D43:H43"/>
    <mergeCell ref="A5:B5"/>
    <mergeCell ref="C5:F5"/>
    <mergeCell ref="G5:H5"/>
    <mergeCell ref="A39:B39"/>
    <mergeCell ref="C39:F39"/>
    <mergeCell ref="A1:H1"/>
    <mergeCell ref="A2:H2"/>
    <mergeCell ref="A3:B3"/>
    <mergeCell ref="C3:F3"/>
    <mergeCell ref="A4:B4"/>
    <mergeCell ref="C4:F4"/>
  </mergeCells>
  <phoneticPr fontId="38" type="noConversion"/>
  <hyperlinks>
    <hyperlink ref="H38" r:id="rId1" xr:uid="{00000000-0004-0000-0200-000000000000}"/>
  </hyperlinks>
  <pageMargins left="0.7" right="0.7" top="0.75" bottom="0.75" header="0.3" footer="0.3"/>
  <pageSetup paperSize="9" scale="90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ColWidth="9" defaultRowHeight="14"/>
  <sheetData/>
  <phoneticPr fontId="3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3"/>
  <sheetViews>
    <sheetView workbookViewId="0">
      <selection activeCell="A5" sqref="A5:B5"/>
    </sheetView>
  </sheetViews>
  <sheetFormatPr baseColWidth="10" defaultColWidth="9.33203125" defaultRowHeight="15"/>
  <cols>
    <col min="1" max="1" width="5" style="61" customWidth="1"/>
    <col min="2" max="2" width="20" style="61" customWidth="1"/>
    <col min="3" max="3" width="22.1640625" style="61" customWidth="1"/>
    <col min="4" max="4" width="5" style="61" customWidth="1"/>
    <col min="5" max="6" width="8.1640625" style="61" customWidth="1"/>
    <col min="7" max="7" width="9.6640625" style="61" customWidth="1"/>
    <col min="8" max="8" width="19.33203125" style="61" customWidth="1"/>
    <col min="9" max="16384" width="9.33203125" style="61"/>
  </cols>
  <sheetData>
    <row r="1" spans="1:8" ht="20" customHeight="1">
      <c r="A1" s="183" t="s">
        <v>74</v>
      </c>
      <c r="B1" s="184"/>
      <c r="C1" s="184"/>
      <c r="D1" s="184"/>
      <c r="E1" s="184"/>
      <c r="F1" s="184"/>
      <c r="G1" s="184"/>
      <c r="H1" s="184"/>
    </row>
    <row r="2" spans="1:8" ht="20" customHeight="1">
      <c r="A2" s="185" t="s">
        <v>75</v>
      </c>
      <c r="B2" s="185"/>
      <c r="C2" s="185"/>
      <c r="D2" s="185"/>
      <c r="E2" s="185"/>
      <c r="F2" s="185"/>
      <c r="G2" s="185"/>
      <c r="H2" s="185"/>
    </row>
    <row r="3" spans="1:8" ht="20" customHeight="1">
      <c r="A3" s="186" t="s">
        <v>76</v>
      </c>
      <c r="B3" s="186"/>
      <c r="C3" s="186" t="s">
        <v>180</v>
      </c>
      <c r="D3" s="186"/>
      <c r="E3" s="186"/>
      <c r="F3" s="186"/>
      <c r="G3" s="71"/>
      <c r="H3" s="71"/>
    </row>
    <row r="4" spans="1:8" ht="20" customHeight="1">
      <c r="A4" s="186" t="s">
        <v>181</v>
      </c>
      <c r="B4" s="186"/>
      <c r="C4" s="186" t="s">
        <v>182</v>
      </c>
      <c r="D4" s="186"/>
      <c r="E4" s="186"/>
      <c r="F4" s="186"/>
      <c r="G4" s="71"/>
      <c r="H4" s="71"/>
    </row>
    <row r="5" spans="1:8" ht="20" customHeight="1">
      <c r="A5" s="186" t="s">
        <v>183</v>
      </c>
      <c r="B5" s="186"/>
      <c r="C5" s="186" t="s">
        <v>184</v>
      </c>
      <c r="D5" s="186"/>
      <c r="E5" s="186"/>
      <c r="F5" s="186"/>
      <c r="G5" s="186" t="s">
        <v>185</v>
      </c>
      <c r="H5" s="186"/>
    </row>
    <row r="6" spans="1:8" ht="20" customHeight="1">
      <c r="A6" s="62" t="s">
        <v>83</v>
      </c>
      <c r="B6" s="62" t="s">
        <v>84</v>
      </c>
      <c r="C6" s="62" t="s">
        <v>85</v>
      </c>
      <c r="D6" s="62" t="s">
        <v>86</v>
      </c>
      <c r="E6" s="62" t="s">
        <v>87</v>
      </c>
      <c r="F6" s="62" t="s">
        <v>88</v>
      </c>
      <c r="G6" s="62" t="s">
        <v>89</v>
      </c>
      <c r="H6" s="62" t="s">
        <v>12</v>
      </c>
    </row>
    <row r="7" spans="1:8" ht="20" customHeight="1">
      <c r="A7" s="83">
        <v>1</v>
      </c>
      <c r="B7" s="5" t="s">
        <v>90</v>
      </c>
      <c r="C7" s="5" t="s">
        <v>186</v>
      </c>
      <c r="D7" s="5" t="s">
        <v>92</v>
      </c>
      <c r="E7" s="5">
        <v>13</v>
      </c>
      <c r="F7" s="5">
        <v>90</v>
      </c>
      <c r="G7" s="83">
        <f t="shared" ref="G7:G17" si="0">E7*F7</f>
        <v>1170</v>
      </c>
      <c r="H7" s="5" t="s">
        <v>93</v>
      </c>
    </row>
    <row r="8" spans="1:8" ht="20" customHeight="1">
      <c r="A8" s="83">
        <v>2</v>
      </c>
      <c r="B8" s="5" t="s">
        <v>90</v>
      </c>
      <c r="C8" s="5" t="s">
        <v>187</v>
      </c>
      <c r="D8" s="5" t="s">
        <v>95</v>
      </c>
      <c r="E8" s="5">
        <v>55</v>
      </c>
      <c r="F8" s="5">
        <v>25</v>
      </c>
      <c r="G8" s="83">
        <f t="shared" si="0"/>
        <v>1375</v>
      </c>
      <c r="H8" s="5" t="s">
        <v>93</v>
      </c>
    </row>
    <row r="9" spans="1:8" ht="20" customHeight="1">
      <c r="A9" s="83">
        <v>3</v>
      </c>
      <c r="B9" s="5" t="s">
        <v>96</v>
      </c>
      <c r="C9" s="5" t="s">
        <v>188</v>
      </c>
      <c r="D9" s="5" t="s">
        <v>98</v>
      </c>
      <c r="E9" s="5">
        <v>10</v>
      </c>
      <c r="F9" s="5">
        <v>100</v>
      </c>
      <c r="G9" s="83">
        <f t="shared" si="0"/>
        <v>1000</v>
      </c>
      <c r="H9" s="9" t="s">
        <v>99</v>
      </c>
    </row>
    <row r="10" spans="1:8" ht="20" customHeight="1">
      <c r="A10" s="83">
        <v>4</v>
      </c>
      <c r="B10" s="5" t="s">
        <v>189</v>
      </c>
      <c r="C10" s="5" t="s">
        <v>190</v>
      </c>
      <c r="D10" s="5" t="s">
        <v>92</v>
      </c>
      <c r="E10" s="5">
        <v>1</v>
      </c>
      <c r="F10" s="5">
        <v>150</v>
      </c>
      <c r="G10" s="83">
        <f t="shared" si="0"/>
        <v>150</v>
      </c>
      <c r="H10" s="9" t="s">
        <v>134</v>
      </c>
    </row>
    <row r="11" spans="1:8" ht="20" customHeight="1">
      <c r="A11" s="83">
        <v>5</v>
      </c>
      <c r="B11" s="9" t="s">
        <v>103</v>
      </c>
      <c r="C11" s="9" t="s">
        <v>191</v>
      </c>
      <c r="D11" s="9" t="s">
        <v>98</v>
      </c>
      <c r="E11" s="9">
        <v>5</v>
      </c>
      <c r="F11" s="9">
        <v>236</v>
      </c>
      <c r="G11" s="83">
        <f t="shared" si="0"/>
        <v>1180</v>
      </c>
      <c r="H11" s="9" t="s">
        <v>105</v>
      </c>
    </row>
    <row r="12" spans="1:8" ht="20" customHeight="1">
      <c r="A12" s="83">
        <v>6</v>
      </c>
      <c r="B12" s="5" t="s">
        <v>192</v>
      </c>
      <c r="C12" s="5" t="s">
        <v>193</v>
      </c>
      <c r="D12" s="5" t="s">
        <v>194</v>
      </c>
      <c r="E12" s="5">
        <v>2</v>
      </c>
      <c r="F12" s="5">
        <v>30</v>
      </c>
      <c r="G12" s="83">
        <f t="shared" si="0"/>
        <v>60</v>
      </c>
      <c r="H12" s="9" t="s">
        <v>134</v>
      </c>
    </row>
    <row r="13" spans="1:8" ht="20" customHeight="1">
      <c r="A13" s="83">
        <v>7</v>
      </c>
      <c r="B13" s="5" t="s">
        <v>195</v>
      </c>
      <c r="C13" s="5" t="s">
        <v>193</v>
      </c>
      <c r="D13" s="5" t="s">
        <v>194</v>
      </c>
      <c r="E13" s="5">
        <v>2</v>
      </c>
      <c r="F13" s="5">
        <v>80</v>
      </c>
      <c r="G13" s="83">
        <f t="shared" si="0"/>
        <v>160</v>
      </c>
      <c r="H13" s="9" t="s">
        <v>134</v>
      </c>
    </row>
    <row r="14" spans="1:8" ht="20" customHeight="1">
      <c r="A14" s="83">
        <v>8</v>
      </c>
      <c r="B14" s="5" t="s">
        <v>196</v>
      </c>
      <c r="C14" s="5" t="s">
        <v>197</v>
      </c>
      <c r="D14" s="5" t="s">
        <v>112</v>
      </c>
      <c r="E14" s="5">
        <v>1</v>
      </c>
      <c r="F14" s="5">
        <v>28</v>
      </c>
      <c r="G14" s="83">
        <f t="shared" si="0"/>
        <v>28</v>
      </c>
      <c r="H14" s="9" t="s">
        <v>134</v>
      </c>
    </row>
    <row r="15" spans="1:8" ht="20" customHeight="1">
      <c r="A15" s="83">
        <v>9</v>
      </c>
      <c r="B15" s="5" t="s">
        <v>198</v>
      </c>
      <c r="C15" s="5" t="s">
        <v>199</v>
      </c>
      <c r="D15" s="5" t="s">
        <v>112</v>
      </c>
      <c r="E15" s="5">
        <v>10</v>
      </c>
      <c r="F15" s="5">
        <v>12</v>
      </c>
      <c r="G15" s="83">
        <f t="shared" si="0"/>
        <v>120</v>
      </c>
      <c r="H15" s="9" t="s">
        <v>200</v>
      </c>
    </row>
    <row r="16" spans="1:8" ht="20" customHeight="1">
      <c r="A16" s="83">
        <v>10</v>
      </c>
      <c r="B16" s="5" t="s">
        <v>201</v>
      </c>
      <c r="C16" s="103" t="s">
        <v>202</v>
      </c>
      <c r="D16" s="5" t="s">
        <v>150</v>
      </c>
      <c r="E16" s="5">
        <v>24</v>
      </c>
      <c r="F16" s="5">
        <v>35</v>
      </c>
      <c r="G16" s="83">
        <f t="shared" si="0"/>
        <v>840</v>
      </c>
      <c r="H16" s="9" t="s">
        <v>134</v>
      </c>
    </row>
    <row r="17" spans="1:8" ht="20" customHeight="1">
      <c r="A17" s="83">
        <v>11</v>
      </c>
      <c r="B17" s="9" t="s">
        <v>203</v>
      </c>
      <c r="C17" s="9" t="s">
        <v>204</v>
      </c>
      <c r="D17" s="5" t="s">
        <v>116</v>
      </c>
      <c r="E17" s="5">
        <v>10</v>
      </c>
      <c r="F17" s="83">
        <v>28</v>
      </c>
      <c r="G17" s="83">
        <f t="shared" si="0"/>
        <v>280</v>
      </c>
      <c r="H17" s="9" t="s">
        <v>205</v>
      </c>
    </row>
    <row r="18" spans="1:8">
      <c r="A18" s="187" t="s">
        <v>173</v>
      </c>
      <c r="B18" s="187"/>
      <c r="C18" s="188"/>
      <c r="D18" s="188"/>
      <c r="E18" s="188"/>
      <c r="F18" s="188"/>
      <c r="G18" s="70">
        <f>SUM(G7:G17)</f>
        <v>6363</v>
      </c>
      <c r="H18" s="80"/>
    </row>
    <row r="19" spans="1:8">
      <c r="A19" s="186" t="s">
        <v>174</v>
      </c>
      <c r="B19" s="186"/>
      <c r="C19" s="186"/>
      <c r="D19" s="186"/>
      <c r="E19" s="186"/>
      <c r="F19" s="186"/>
      <c r="G19" s="186"/>
      <c r="H19" s="186"/>
    </row>
    <row r="20" spans="1:8">
      <c r="A20" s="186" t="s">
        <v>175</v>
      </c>
      <c r="B20" s="186"/>
      <c r="C20" s="186"/>
      <c r="D20" s="186"/>
      <c r="E20" s="186"/>
      <c r="F20" s="186"/>
      <c r="G20" s="186"/>
      <c r="H20" s="186"/>
    </row>
    <row r="21" spans="1:8">
      <c r="A21" s="186" t="s">
        <v>176</v>
      </c>
      <c r="B21" s="186"/>
      <c r="C21" s="71"/>
      <c r="D21" s="186" t="s">
        <v>177</v>
      </c>
      <c r="E21" s="186"/>
      <c r="F21" s="186"/>
      <c r="G21" s="186"/>
      <c r="H21" s="186"/>
    </row>
    <row r="22" spans="1:8">
      <c r="A22" s="186" t="s">
        <v>178</v>
      </c>
      <c r="B22" s="186"/>
      <c r="C22" s="71"/>
      <c r="D22" s="186" t="s">
        <v>178</v>
      </c>
      <c r="E22" s="186"/>
      <c r="F22" s="186"/>
      <c r="G22" s="186"/>
      <c r="H22" s="186"/>
    </row>
    <row r="23" spans="1:8">
      <c r="A23" s="186" t="s">
        <v>179</v>
      </c>
      <c r="B23" s="186"/>
      <c r="C23" s="71"/>
      <c r="D23" s="186" t="s">
        <v>179</v>
      </c>
      <c r="E23" s="186"/>
      <c r="F23" s="186"/>
      <c r="G23" s="186"/>
      <c r="H23" s="186"/>
    </row>
  </sheetData>
  <mergeCells count="19">
    <mergeCell ref="A23:B23"/>
    <mergeCell ref="D23:H23"/>
    <mergeCell ref="A19:H19"/>
    <mergeCell ref="A20:H20"/>
    <mergeCell ref="A21:B21"/>
    <mergeCell ref="D21:H21"/>
    <mergeCell ref="A22:B22"/>
    <mergeCell ref="D22:H22"/>
    <mergeCell ref="A5:B5"/>
    <mergeCell ref="C5:F5"/>
    <mergeCell ref="G5:H5"/>
    <mergeCell ref="A18:B18"/>
    <mergeCell ref="C18:F18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8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5"/>
  <sheetViews>
    <sheetView workbookViewId="0">
      <selection activeCell="A5" sqref="A5:B5"/>
    </sheetView>
  </sheetViews>
  <sheetFormatPr baseColWidth="10" defaultColWidth="9" defaultRowHeight="15"/>
  <cols>
    <col min="1" max="1" width="5" style="61" customWidth="1"/>
    <col min="2" max="2" width="14.6640625" style="61" customWidth="1"/>
    <col min="3" max="3" width="22.1640625" style="61" customWidth="1"/>
    <col min="4" max="4" width="5" style="61" customWidth="1"/>
    <col min="5" max="7" width="8.1640625" style="61" customWidth="1"/>
    <col min="8" max="8" width="22.6640625" style="61" customWidth="1"/>
    <col min="9" max="16384" width="9" style="61"/>
  </cols>
  <sheetData>
    <row r="1" spans="1:8" ht="20" customHeight="1">
      <c r="A1" s="183" t="s">
        <v>74</v>
      </c>
      <c r="B1" s="184"/>
      <c r="C1" s="184"/>
      <c r="D1" s="184"/>
      <c r="E1" s="184"/>
      <c r="F1" s="184"/>
      <c r="G1" s="184"/>
      <c r="H1" s="184"/>
    </row>
    <row r="2" spans="1:8" ht="20" customHeight="1">
      <c r="A2" s="189" t="s">
        <v>75</v>
      </c>
      <c r="B2" s="189"/>
      <c r="C2" s="189"/>
      <c r="D2" s="189"/>
      <c r="E2" s="189"/>
      <c r="F2" s="189"/>
      <c r="G2" s="189"/>
      <c r="H2" s="189"/>
    </row>
    <row r="3" spans="1:8" ht="20" customHeight="1">
      <c r="A3" s="186" t="s">
        <v>76</v>
      </c>
      <c r="B3" s="186"/>
      <c r="C3" s="186" t="s">
        <v>206</v>
      </c>
      <c r="D3" s="186"/>
      <c r="E3" s="186"/>
      <c r="F3" s="186"/>
      <c r="G3" s="71"/>
      <c r="H3" s="71"/>
    </row>
    <row r="4" spans="1:8" ht="20" customHeight="1">
      <c r="A4" s="186" t="s">
        <v>181</v>
      </c>
      <c r="B4" s="186"/>
      <c r="C4" s="186" t="s">
        <v>79</v>
      </c>
      <c r="D4" s="186"/>
      <c r="E4" s="186"/>
      <c r="F4" s="186"/>
      <c r="G4" s="71"/>
      <c r="H4" s="71"/>
    </row>
    <row r="5" spans="1:8" ht="20" customHeight="1">
      <c r="A5" s="186" t="s">
        <v>207</v>
      </c>
      <c r="B5" s="186"/>
      <c r="C5" s="186" t="s">
        <v>208</v>
      </c>
      <c r="D5" s="186"/>
      <c r="E5" s="186"/>
      <c r="F5" s="186"/>
      <c r="G5" s="186" t="s">
        <v>82</v>
      </c>
      <c r="H5" s="186"/>
    </row>
    <row r="6" spans="1:8" ht="20" customHeight="1">
      <c r="A6" s="62" t="s">
        <v>83</v>
      </c>
      <c r="B6" s="62" t="s">
        <v>84</v>
      </c>
      <c r="C6" s="62" t="s">
        <v>85</v>
      </c>
      <c r="D6" s="62" t="s">
        <v>86</v>
      </c>
      <c r="E6" s="62" t="s">
        <v>87</v>
      </c>
      <c r="F6" s="62" t="s">
        <v>88</v>
      </c>
      <c r="G6" s="62" t="s">
        <v>89</v>
      </c>
      <c r="H6" s="62" t="s">
        <v>12</v>
      </c>
    </row>
    <row r="7" spans="1:8" ht="20" customHeight="1">
      <c r="A7" s="83">
        <v>1</v>
      </c>
      <c r="B7" s="5" t="s">
        <v>90</v>
      </c>
      <c r="C7" s="5" t="s">
        <v>186</v>
      </c>
      <c r="D7" s="5" t="s">
        <v>92</v>
      </c>
      <c r="E7" s="5">
        <v>16</v>
      </c>
      <c r="F7" s="5">
        <v>90</v>
      </c>
      <c r="G7" s="83">
        <f t="shared" ref="G7:G39" si="0">E7*F7</f>
        <v>1440</v>
      </c>
      <c r="H7" s="5" t="s">
        <v>93</v>
      </c>
    </row>
    <row r="8" spans="1:8" ht="20" customHeight="1">
      <c r="A8" s="83">
        <v>2</v>
      </c>
      <c r="B8" s="5" t="s">
        <v>90</v>
      </c>
      <c r="C8" s="5" t="s">
        <v>187</v>
      </c>
      <c r="D8" s="5" t="s">
        <v>95</v>
      </c>
      <c r="E8" s="5">
        <v>55</v>
      </c>
      <c r="F8" s="5">
        <v>25</v>
      </c>
      <c r="G8" s="83">
        <f t="shared" si="0"/>
        <v>1375</v>
      </c>
      <c r="H8" s="5" t="s">
        <v>93</v>
      </c>
    </row>
    <row r="9" spans="1:8" ht="20" customHeight="1">
      <c r="A9" s="83">
        <v>3</v>
      </c>
      <c r="B9" s="5" t="s">
        <v>96</v>
      </c>
      <c r="C9" s="5" t="s">
        <v>209</v>
      </c>
      <c r="D9" s="5" t="s">
        <v>98</v>
      </c>
      <c r="E9" s="5">
        <v>10</v>
      </c>
      <c r="F9" s="5">
        <v>60</v>
      </c>
      <c r="G9" s="83">
        <f t="shared" si="0"/>
        <v>600</v>
      </c>
      <c r="H9" s="9" t="s">
        <v>99</v>
      </c>
    </row>
    <row r="10" spans="1:8" ht="20" customHeight="1">
      <c r="A10" s="83">
        <v>4</v>
      </c>
      <c r="B10" s="9" t="s">
        <v>103</v>
      </c>
      <c r="C10" s="9" t="s">
        <v>210</v>
      </c>
      <c r="D10" s="9" t="s">
        <v>98</v>
      </c>
      <c r="E10" s="9">
        <v>3</v>
      </c>
      <c r="F10" s="9">
        <v>85</v>
      </c>
      <c r="G10" s="83">
        <f t="shared" si="0"/>
        <v>255</v>
      </c>
      <c r="H10" s="9" t="s">
        <v>105</v>
      </c>
    </row>
    <row r="11" spans="1:8" ht="20" customHeight="1">
      <c r="A11" s="83">
        <v>5</v>
      </c>
      <c r="B11" s="9" t="s">
        <v>103</v>
      </c>
      <c r="C11" s="5" t="s">
        <v>211</v>
      </c>
      <c r="D11" s="5" t="s">
        <v>98</v>
      </c>
      <c r="E11" s="5">
        <v>10</v>
      </c>
      <c r="F11" s="5">
        <v>135</v>
      </c>
      <c r="G11" s="83">
        <f t="shared" si="0"/>
        <v>1350</v>
      </c>
      <c r="H11" s="9" t="s">
        <v>105</v>
      </c>
    </row>
    <row r="12" spans="1:8" ht="27.75" customHeight="1">
      <c r="A12" s="83">
        <v>6</v>
      </c>
      <c r="B12" s="5" t="s">
        <v>212</v>
      </c>
      <c r="C12" s="5" t="s">
        <v>213</v>
      </c>
      <c r="D12" s="5" t="s">
        <v>95</v>
      </c>
      <c r="E12" s="5">
        <v>55</v>
      </c>
      <c r="F12" s="5">
        <v>13</v>
      </c>
      <c r="G12" s="83">
        <f t="shared" si="0"/>
        <v>715</v>
      </c>
      <c r="H12" s="9" t="s">
        <v>113</v>
      </c>
    </row>
    <row r="13" spans="1:8" ht="23.5" customHeight="1">
      <c r="A13" s="83">
        <v>7</v>
      </c>
      <c r="B13" s="5" t="s">
        <v>214</v>
      </c>
      <c r="C13" s="5" t="s">
        <v>215</v>
      </c>
      <c r="D13" s="5" t="s">
        <v>95</v>
      </c>
      <c r="E13" s="5">
        <v>1</v>
      </c>
      <c r="F13" s="5">
        <v>30</v>
      </c>
      <c r="G13" s="83">
        <f t="shared" si="0"/>
        <v>30</v>
      </c>
      <c r="H13" s="2" t="s">
        <v>134</v>
      </c>
    </row>
    <row r="14" spans="1:8" ht="20" customHeight="1">
      <c r="A14" s="83">
        <v>8</v>
      </c>
      <c r="B14" s="5" t="s">
        <v>119</v>
      </c>
      <c r="C14" s="5" t="s">
        <v>216</v>
      </c>
      <c r="D14" s="5" t="s">
        <v>98</v>
      </c>
      <c r="E14" s="5">
        <v>10</v>
      </c>
      <c r="F14" s="5">
        <v>10</v>
      </c>
      <c r="G14" s="83">
        <f t="shared" si="0"/>
        <v>100</v>
      </c>
      <c r="H14" s="9" t="s">
        <v>121</v>
      </c>
    </row>
    <row r="15" spans="1:8" ht="20" customHeight="1">
      <c r="A15" s="83">
        <v>9</v>
      </c>
      <c r="B15" s="5" t="s">
        <v>119</v>
      </c>
      <c r="C15" s="103" t="s">
        <v>217</v>
      </c>
      <c r="D15" s="5" t="s">
        <v>98</v>
      </c>
      <c r="E15" s="5">
        <v>10</v>
      </c>
      <c r="F15" s="5">
        <v>10</v>
      </c>
      <c r="G15" s="83">
        <f t="shared" si="0"/>
        <v>100</v>
      </c>
      <c r="H15" s="95" t="s">
        <v>121</v>
      </c>
    </row>
    <row r="16" spans="1:8" ht="20" customHeight="1">
      <c r="A16" s="83">
        <v>10</v>
      </c>
      <c r="B16" s="5" t="s">
        <v>119</v>
      </c>
      <c r="C16" s="9" t="s">
        <v>218</v>
      </c>
      <c r="D16" s="5" t="s">
        <v>98</v>
      </c>
      <c r="E16" s="5">
        <v>10</v>
      </c>
      <c r="F16" s="83">
        <v>10</v>
      </c>
      <c r="G16" s="83">
        <f t="shared" si="0"/>
        <v>100</v>
      </c>
      <c r="H16" s="9" t="s">
        <v>121</v>
      </c>
    </row>
    <row r="17" spans="1:8" ht="20" customHeight="1">
      <c r="A17" s="83">
        <v>11</v>
      </c>
      <c r="B17" s="9" t="s">
        <v>219</v>
      </c>
      <c r="C17" s="9" t="s">
        <v>220</v>
      </c>
      <c r="D17" s="9" t="s">
        <v>171</v>
      </c>
      <c r="E17" s="9">
        <v>60</v>
      </c>
      <c r="F17" s="9">
        <v>2</v>
      </c>
      <c r="G17" s="83">
        <f t="shared" si="0"/>
        <v>120</v>
      </c>
      <c r="H17" s="2" t="s">
        <v>134</v>
      </c>
    </row>
    <row r="18" spans="1:8" ht="20" customHeight="1">
      <c r="A18" s="83">
        <v>12</v>
      </c>
      <c r="B18" s="9" t="s">
        <v>221</v>
      </c>
      <c r="C18" s="9"/>
      <c r="D18" s="9" t="s">
        <v>112</v>
      </c>
      <c r="E18" s="9">
        <v>4</v>
      </c>
      <c r="F18" s="9">
        <v>8</v>
      </c>
      <c r="G18" s="83">
        <f t="shared" si="0"/>
        <v>32</v>
      </c>
      <c r="H18" s="9" t="s">
        <v>222</v>
      </c>
    </row>
    <row r="19" spans="1:8" ht="20" customHeight="1">
      <c r="A19" s="83">
        <v>13</v>
      </c>
      <c r="B19" s="83" t="s">
        <v>157</v>
      </c>
      <c r="C19" s="95" t="s">
        <v>223</v>
      </c>
      <c r="D19" s="105" t="s">
        <v>98</v>
      </c>
      <c r="E19" s="83">
        <v>10</v>
      </c>
      <c r="F19" s="83">
        <v>7</v>
      </c>
      <c r="G19" s="83">
        <f t="shared" si="0"/>
        <v>70</v>
      </c>
      <c r="H19" s="2" t="s">
        <v>134</v>
      </c>
    </row>
    <row r="20" spans="1:8" ht="20" customHeight="1">
      <c r="A20" s="83">
        <v>14</v>
      </c>
      <c r="B20" s="2" t="s">
        <v>224</v>
      </c>
      <c r="C20" s="2" t="s">
        <v>225</v>
      </c>
      <c r="D20" s="2" t="s">
        <v>92</v>
      </c>
      <c r="E20" s="2">
        <v>200</v>
      </c>
      <c r="F20" s="2">
        <v>7.5</v>
      </c>
      <c r="G20" s="83">
        <f t="shared" si="0"/>
        <v>1500</v>
      </c>
      <c r="H20" s="2" t="s">
        <v>134</v>
      </c>
    </row>
    <row r="21" spans="1:8" ht="20" customHeight="1">
      <c r="A21" s="83">
        <v>15</v>
      </c>
      <c r="B21" s="5" t="s">
        <v>226</v>
      </c>
      <c r="C21" s="5" t="s">
        <v>227</v>
      </c>
      <c r="D21" s="5" t="s">
        <v>108</v>
      </c>
      <c r="E21" s="5">
        <v>10</v>
      </c>
      <c r="F21" s="95">
        <v>5</v>
      </c>
      <c r="G21" s="83">
        <f t="shared" si="0"/>
        <v>50</v>
      </c>
      <c r="H21" s="2" t="s">
        <v>134</v>
      </c>
    </row>
    <row r="22" spans="1:8" ht="20" customHeight="1">
      <c r="A22" s="83">
        <v>16</v>
      </c>
      <c r="B22" s="5" t="s">
        <v>226</v>
      </c>
      <c r="C22" s="2" t="s">
        <v>228</v>
      </c>
      <c r="D22" s="2" t="s">
        <v>108</v>
      </c>
      <c r="E22" s="2">
        <v>10</v>
      </c>
      <c r="F22" s="2">
        <v>5</v>
      </c>
      <c r="G22" s="83">
        <f t="shared" si="0"/>
        <v>50</v>
      </c>
      <c r="H22" s="2" t="s">
        <v>134</v>
      </c>
    </row>
    <row r="23" spans="1:8" ht="20" customHeight="1">
      <c r="A23" s="83">
        <v>17</v>
      </c>
      <c r="B23" s="2" t="s">
        <v>229</v>
      </c>
      <c r="C23" s="2" t="s">
        <v>128</v>
      </c>
      <c r="D23" s="2" t="s">
        <v>129</v>
      </c>
      <c r="E23" s="2">
        <v>53</v>
      </c>
      <c r="F23" s="2">
        <v>10</v>
      </c>
      <c r="G23" s="83">
        <f t="shared" si="0"/>
        <v>530</v>
      </c>
      <c r="H23" s="5" t="s">
        <v>130</v>
      </c>
    </row>
    <row r="24" spans="1:8" ht="20" customHeight="1">
      <c r="A24" s="83">
        <v>18</v>
      </c>
      <c r="B24" s="2" t="s">
        <v>229</v>
      </c>
      <c r="C24" s="2" t="s">
        <v>230</v>
      </c>
      <c r="D24" s="2" t="s">
        <v>129</v>
      </c>
      <c r="E24" s="2">
        <v>53</v>
      </c>
      <c r="F24" s="2">
        <v>8</v>
      </c>
      <c r="G24" s="83">
        <f t="shared" si="0"/>
        <v>424</v>
      </c>
      <c r="H24" s="5" t="s">
        <v>130</v>
      </c>
    </row>
    <row r="25" spans="1:8" ht="20" customHeight="1">
      <c r="A25" s="83">
        <v>19</v>
      </c>
      <c r="B25" s="2" t="s">
        <v>231</v>
      </c>
      <c r="C25" s="2"/>
      <c r="D25" s="2" t="s">
        <v>232</v>
      </c>
      <c r="E25" s="2">
        <v>10</v>
      </c>
      <c r="F25" s="2">
        <v>10</v>
      </c>
      <c r="G25" s="83">
        <f t="shared" si="0"/>
        <v>100</v>
      </c>
      <c r="H25" s="2" t="s">
        <v>134</v>
      </c>
    </row>
    <row r="26" spans="1:8" ht="20" customHeight="1">
      <c r="A26" s="83">
        <v>20</v>
      </c>
      <c r="B26" s="2" t="s">
        <v>110</v>
      </c>
      <c r="C26" s="2" t="s">
        <v>233</v>
      </c>
      <c r="D26" s="2" t="s">
        <v>234</v>
      </c>
      <c r="E26" s="2">
        <v>3</v>
      </c>
      <c r="F26" s="2">
        <v>30</v>
      </c>
      <c r="G26" s="83">
        <f t="shared" si="0"/>
        <v>90</v>
      </c>
      <c r="H26" s="2" t="s">
        <v>134</v>
      </c>
    </row>
    <row r="27" spans="1:8" ht="20" customHeight="1">
      <c r="A27" s="83">
        <v>21</v>
      </c>
      <c r="B27" s="105" t="s">
        <v>235</v>
      </c>
      <c r="C27" s="105" t="s">
        <v>236</v>
      </c>
      <c r="D27" s="105" t="s">
        <v>129</v>
      </c>
      <c r="E27" s="105">
        <v>35</v>
      </c>
      <c r="F27" s="109">
        <v>23</v>
      </c>
      <c r="G27" s="83">
        <f t="shared" si="0"/>
        <v>805</v>
      </c>
      <c r="H27" s="2" t="s">
        <v>134</v>
      </c>
    </row>
    <row r="28" spans="1:8" ht="20" customHeight="1">
      <c r="A28" s="83">
        <v>22</v>
      </c>
      <c r="B28" s="95" t="s">
        <v>237</v>
      </c>
      <c r="C28" s="95" t="s">
        <v>238</v>
      </c>
      <c r="D28" s="95" t="s">
        <v>194</v>
      </c>
      <c r="E28" s="95">
        <v>3</v>
      </c>
      <c r="F28" s="95">
        <v>25</v>
      </c>
      <c r="G28" s="83">
        <f t="shared" si="0"/>
        <v>75</v>
      </c>
      <c r="H28" s="2" t="s">
        <v>134</v>
      </c>
    </row>
    <row r="29" spans="1:8" ht="20" customHeight="1">
      <c r="A29" s="83">
        <v>23</v>
      </c>
      <c r="B29" s="106" t="s">
        <v>219</v>
      </c>
      <c r="C29" s="107"/>
      <c r="D29" s="106" t="s">
        <v>232</v>
      </c>
      <c r="E29" s="106">
        <v>50</v>
      </c>
      <c r="F29" s="106">
        <v>2</v>
      </c>
      <c r="G29" s="83">
        <f t="shared" si="0"/>
        <v>100</v>
      </c>
      <c r="H29" s="2" t="s">
        <v>134</v>
      </c>
    </row>
    <row r="30" spans="1:8" ht="20" customHeight="1">
      <c r="A30" s="83">
        <v>24</v>
      </c>
      <c r="B30" s="2" t="s">
        <v>198</v>
      </c>
      <c r="C30" s="2" t="s">
        <v>239</v>
      </c>
      <c r="D30" s="2" t="s">
        <v>112</v>
      </c>
      <c r="E30" s="2">
        <v>5</v>
      </c>
      <c r="F30" s="2">
        <v>12</v>
      </c>
      <c r="G30" s="83">
        <f t="shared" si="0"/>
        <v>60</v>
      </c>
      <c r="H30" s="2" t="s">
        <v>134</v>
      </c>
    </row>
    <row r="31" spans="1:8" ht="20" customHeight="1">
      <c r="A31" s="83">
        <v>25</v>
      </c>
      <c r="B31" s="2" t="s">
        <v>240</v>
      </c>
      <c r="C31" s="2"/>
      <c r="D31" s="2" t="s">
        <v>241</v>
      </c>
      <c r="E31" s="2">
        <v>20</v>
      </c>
      <c r="F31" s="2">
        <v>1</v>
      </c>
      <c r="G31" s="83">
        <f t="shared" si="0"/>
        <v>20</v>
      </c>
      <c r="H31" s="2" t="s">
        <v>134</v>
      </c>
    </row>
    <row r="32" spans="1:8" ht="20" customHeight="1">
      <c r="A32" s="83">
        <v>26</v>
      </c>
      <c r="B32" s="2" t="s">
        <v>212</v>
      </c>
      <c r="C32" s="2" t="s">
        <v>242</v>
      </c>
      <c r="D32" s="2" t="s">
        <v>95</v>
      </c>
      <c r="E32" s="2">
        <v>50</v>
      </c>
      <c r="F32" s="2">
        <v>8</v>
      </c>
      <c r="G32" s="83">
        <f t="shared" si="0"/>
        <v>400</v>
      </c>
      <c r="H32" s="2" t="s">
        <v>134</v>
      </c>
    </row>
    <row r="33" spans="1:8" ht="20" customHeight="1">
      <c r="A33" s="83">
        <v>27</v>
      </c>
      <c r="B33" s="2" t="s">
        <v>243</v>
      </c>
      <c r="C33" s="2"/>
      <c r="D33" s="2" t="s">
        <v>95</v>
      </c>
      <c r="E33" s="2">
        <v>20</v>
      </c>
      <c r="F33" s="2">
        <v>2.5</v>
      </c>
      <c r="G33" s="83">
        <f t="shared" si="0"/>
        <v>50</v>
      </c>
      <c r="H33" s="2" t="s">
        <v>134</v>
      </c>
    </row>
    <row r="34" spans="1:8" ht="20" customHeight="1">
      <c r="A34" s="83">
        <v>28</v>
      </c>
      <c r="B34" s="2" t="s">
        <v>244</v>
      </c>
      <c r="C34" s="2" t="s">
        <v>245</v>
      </c>
      <c r="D34" s="2" t="s">
        <v>246</v>
      </c>
      <c r="E34" s="2">
        <v>50</v>
      </c>
      <c r="F34" s="2">
        <v>5</v>
      </c>
      <c r="G34" s="83">
        <f t="shared" si="0"/>
        <v>250</v>
      </c>
      <c r="H34" s="2" t="s">
        <v>134</v>
      </c>
    </row>
    <row r="35" spans="1:8" ht="19.5" customHeight="1">
      <c r="A35" s="83">
        <v>29</v>
      </c>
      <c r="B35" s="108" t="s">
        <v>247</v>
      </c>
      <c r="C35" s="108" t="s">
        <v>248</v>
      </c>
      <c r="D35" s="5" t="s">
        <v>95</v>
      </c>
      <c r="E35" s="5">
        <v>60</v>
      </c>
      <c r="F35" s="5">
        <v>15</v>
      </c>
      <c r="G35" s="83">
        <f t="shared" si="0"/>
        <v>900</v>
      </c>
      <c r="H35" s="83" t="s">
        <v>249</v>
      </c>
    </row>
    <row r="36" spans="1:8" ht="20" customHeight="1">
      <c r="A36" s="83">
        <v>30</v>
      </c>
      <c r="B36" s="106" t="s">
        <v>229</v>
      </c>
      <c r="C36" s="106" t="s">
        <v>250</v>
      </c>
      <c r="D36" s="106" t="s">
        <v>129</v>
      </c>
      <c r="E36" s="106">
        <v>53</v>
      </c>
      <c r="F36" s="106">
        <v>6</v>
      </c>
      <c r="G36" s="83">
        <f t="shared" si="0"/>
        <v>318</v>
      </c>
      <c r="H36" s="5" t="s">
        <v>130</v>
      </c>
    </row>
    <row r="37" spans="1:8" ht="20" customHeight="1">
      <c r="A37" s="83">
        <v>31</v>
      </c>
      <c r="B37" s="106" t="s">
        <v>251</v>
      </c>
      <c r="C37" s="106" t="s">
        <v>252</v>
      </c>
      <c r="D37" s="106" t="s">
        <v>92</v>
      </c>
      <c r="E37" s="106">
        <v>3</v>
      </c>
      <c r="F37" s="106">
        <v>160</v>
      </c>
      <c r="G37" s="83">
        <f t="shared" si="0"/>
        <v>480</v>
      </c>
      <c r="H37" s="2" t="s">
        <v>134</v>
      </c>
    </row>
    <row r="38" spans="1:8" ht="20" customHeight="1">
      <c r="A38" s="83">
        <v>32</v>
      </c>
      <c r="B38" s="106" t="s">
        <v>251</v>
      </c>
      <c r="C38" s="106" t="s">
        <v>253</v>
      </c>
      <c r="D38" s="106" t="s">
        <v>92</v>
      </c>
      <c r="E38" s="106">
        <v>2</v>
      </c>
      <c r="F38" s="106">
        <v>260</v>
      </c>
      <c r="G38" s="83">
        <f t="shared" si="0"/>
        <v>520</v>
      </c>
      <c r="H38" s="2" t="s">
        <v>134</v>
      </c>
    </row>
    <row r="39" spans="1:8" ht="81.75" customHeight="1">
      <c r="A39" s="83">
        <v>33</v>
      </c>
      <c r="B39" s="5" t="s">
        <v>254</v>
      </c>
      <c r="C39" s="5" t="s">
        <v>255</v>
      </c>
      <c r="D39" s="5" t="s">
        <v>232</v>
      </c>
      <c r="E39" s="5">
        <v>38</v>
      </c>
      <c r="F39" s="5">
        <v>40</v>
      </c>
      <c r="G39" s="83">
        <f t="shared" si="0"/>
        <v>1520</v>
      </c>
      <c r="H39" s="110" t="s">
        <v>172</v>
      </c>
    </row>
    <row r="40" spans="1:8" ht="20" customHeight="1">
      <c r="A40" s="187" t="s">
        <v>173</v>
      </c>
      <c r="B40" s="187"/>
      <c r="C40" s="188"/>
      <c r="D40" s="188"/>
      <c r="E40" s="188"/>
      <c r="F40" s="188"/>
      <c r="G40" s="70">
        <f>SUM(G7:G39)</f>
        <v>14529</v>
      </c>
      <c r="H40" s="80"/>
    </row>
    <row r="41" spans="1:8" ht="20" customHeight="1">
      <c r="A41" s="186" t="s">
        <v>174</v>
      </c>
      <c r="B41" s="186"/>
      <c r="C41" s="186"/>
      <c r="D41" s="186"/>
      <c r="E41" s="186"/>
      <c r="F41" s="186"/>
      <c r="G41" s="186"/>
      <c r="H41" s="186"/>
    </row>
    <row r="42" spans="1:8" ht="20" customHeight="1">
      <c r="A42" s="186" t="s">
        <v>175</v>
      </c>
      <c r="B42" s="186"/>
      <c r="C42" s="186"/>
      <c r="D42" s="186"/>
      <c r="E42" s="186"/>
      <c r="F42" s="186"/>
      <c r="G42" s="186"/>
      <c r="H42" s="186"/>
    </row>
    <row r="43" spans="1:8" ht="20" customHeight="1">
      <c r="A43" s="186" t="s">
        <v>176</v>
      </c>
      <c r="B43" s="186"/>
      <c r="C43" s="71"/>
      <c r="D43" s="186" t="s">
        <v>177</v>
      </c>
      <c r="E43" s="186"/>
      <c r="F43" s="186"/>
      <c r="G43" s="186"/>
      <c r="H43" s="186"/>
    </row>
    <row r="44" spans="1:8" ht="20" customHeight="1">
      <c r="A44" s="186" t="s">
        <v>178</v>
      </c>
      <c r="B44" s="186"/>
      <c r="C44" s="71"/>
      <c r="D44" s="186" t="s">
        <v>178</v>
      </c>
      <c r="E44" s="186"/>
      <c r="F44" s="186"/>
      <c r="G44" s="186"/>
      <c r="H44" s="186"/>
    </row>
    <row r="45" spans="1:8" ht="20" customHeight="1">
      <c r="A45" s="186" t="s">
        <v>179</v>
      </c>
      <c r="B45" s="186"/>
      <c r="C45" s="71"/>
      <c r="D45" s="186" t="s">
        <v>179</v>
      </c>
      <c r="E45" s="186"/>
      <c r="F45" s="186"/>
      <c r="G45" s="186"/>
      <c r="H45" s="186"/>
    </row>
  </sheetData>
  <mergeCells count="19">
    <mergeCell ref="A45:B45"/>
    <mergeCell ref="D45:H45"/>
    <mergeCell ref="A41:H41"/>
    <mergeCell ref="A42:H42"/>
    <mergeCell ref="A43:B43"/>
    <mergeCell ref="D43:H43"/>
    <mergeCell ref="A44:B44"/>
    <mergeCell ref="D44:H44"/>
    <mergeCell ref="A5:B5"/>
    <mergeCell ref="C5:F5"/>
    <mergeCell ref="G5:H5"/>
    <mergeCell ref="A40:B40"/>
    <mergeCell ref="C40:F40"/>
    <mergeCell ref="A1:H1"/>
    <mergeCell ref="A2:H2"/>
    <mergeCell ref="A3:B3"/>
    <mergeCell ref="C3:F3"/>
    <mergeCell ref="A4:B4"/>
    <mergeCell ref="C4:F4"/>
  </mergeCells>
  <phoneticPr fontId="38" type="noConversion"/>
  <hyperlinks>
    <hyperlink ref="H39" r:id="rId1" xr:uid="{00000000-0004-0000-0400-000000000000}"/>
  </hyperlinks>
  <pageMargins left="0.7" right="0.7" top="0.75" bottom="0.75" header="0.3" footer="0.3"/>
  <pageSetup paperSize="9" scale="92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0"/>
  <sheetViews>
    <sheetView topLeftCell="A14" workbookViewId="0">
      <selection activeCell="A27" sqref="A27:H27"/>
    </sheetView>
  </sheetViews>
  <sheetFormatPr baseColWidth="10" defaultColWidth="9.33203125" defaultRowHeight="15"/>
  <cols>
    <col min="1" max="1" width="5" style="61" customWidth="1"/>
    <col min="2" max="2" width="20" style="61" customWidth="1"/>
    <col min="3" max="3" width="22.1640625" style="61" customWidth="1"/>
    <col min="4" max="4" width="5" style="61" customWidth="1"/>
    <col min="5" max="7" width="8.1640625" style="61" customWidth="1"/>
    <col min="8" max="8" width="20" style="61" customWidth="1"/>
    <col min="9" max="16384" width="9.33203125" style="61"/>
  </cols>
  <sheetData>
    <row r="1" spans="1:8" ht="20" customHeight="1">
      <c r="A1" s="183" t="s">
        <v>74</v>
      </c>
      <c r="B1" s="184"/>
      <c r="C1" s="184"/>
      <c r="D1" s="184"/>
      <c r="E1" s="184"/>
      <c r="F1" s="184"/>
      <c r="G1" s="184"/>
      <c r="H1" s="184"/>
    </row>
    <row r="2" spans="1:8" ht="20" customHeight="1">
      <c r="A2" s="189" t="s">
        <v>75</v>
      </c>
      <c r="B2" s="189"/>
      <c r="C2" s="189"/>
      <c r="D2" s="189"/>
      <c r="E2" s="189"/>
      <c r="F2" s="189"/>
      <c r="G2" s="189"/>
      <c r="H2" s="189"/>
    </row>
    <row r="3" spans="1:8" ht="20" customHeight="1">
      <c r="A3" s="186" t="s">
        <v>76</v>
      </c>
      <c r="B3" s="186"/>
      <c r="C3" s="186" t="s">
        <v>256</v>
      </c>
      <c r="D3" s="186"/>
      <c r="E3" s="186"/>
      <c r="F3" s="186"/>
      <c r="G3" s="71"/>
      <c r="H3" s="71"/>
    </row>
    <row r="4" spans="1:8" ht="20" customHeight="1">
      <c r="A4" s="186" t="s">
        <v>257</v>
      </c>
      <c r="B4" s="186"/>
      <c r="C4" s="186" t="s">
        <v>258</v>
      </c>
      <c r="D4" s="186"/>
      <c r="E4" s="186"/>
      <c r="F4" s="186"/>
      <c r="G4" s="71"/>
      <c r="H4" s="71"/>
    </row>
    <row r="5" spans="1:8" ht="20" customHeight="1">
      <c r="A5" s="186" t="s">
        <v>259</v>
      </c>
      <c r="B5" s="186"/>
      <c r="C5" s="186" t="s">
        <v>260</v>
      </c>
      <c r="D5" s="186"/>
      <c r="E5" s="186"/>
      <c r="F5" s="186"/>
      <c r="G5" s="186" t="s">
        <v>82</v>
      </c>
      <c r="H5" s="186"/>
    </row>
    <row r="6" spans="1:8" ht="20" customHeight="1">
      <c r="A6" s="62" t="s">
        <v>83</v>
      </c>
      <c r="B6" s="62" t="s">
        <v>84</v>
      </c>
      <c r="C6" s="62" t="s">
        <v>85</v>
      </c>
      <c r="D6" s="62" t="s">
        <v>86</v>
      </c>
      <c r="E6" s="62" t="s">
        <v>87</v>
      </c>
      <c r="F6" s="62" t="s">
        <v>88</v>
      </c>
      <c r="G6" s="62" t="s">
        <v>89</v>
      </c>
      <c r="H6" s="62" t="s">
        <v>12</v>
      </c>
    </row>
    <row r="7" spans="1:8" ht="20" customHeight="1">
      <c r="A7" s="83">
        <v>1</v>
      </c>
      <c r="B7" s="5" t="s">
        <v>90</v>
      </c>
      <c r="C7" s="5" t="s">
        <v>261</v>
      </c>
      <c r="D7" s="5" t="s">
        <v>92</v>
      </c>
      <c r="E7" s="5">
        <v>32</v>
      </c>
      <c r="F7" s="81">
        <v>18</v>
      </c>
      <c r="G7" s="81">
        <f t="shared" ref="G7:G24" si="0">E7*F7</f>
        <v>576</v>
      </c>
      <c r="H7" s="83" t="s">
        <v>262</v>
      </c>
    </row>
    <row r="8" spans="1:8" ht="20" customHeight="1">
      <c r="A8" s="83">
        <v>2</v>
      </c>
      <c r="B8" s="5" t="s">
        <v>90</v>
      </c>
      <c r="C8" s="5" t="s">
        <v>263</v>
      </c>
      <c r="D8" s="5" t="s">
        <v>92</v>
      </c>
      <c r="E8" s="5">
        <v>32</v>
      </c>
      <c r="F8" s="81">
        <v>9</v>
      </c>
      <c r="G8" s="81">
        <f t="shared" si="0"/>
        <v>288</v>
      </c>
      <c r="H8" s="83" t="s">
        <v>262</v>
      </c>
    </row>
    <row r="9" spans="1:8" ht="20" customHeight="1">
      <c r="A9" s="83">
        <v>3</v>
      </c>
      <c r="B9" s="5" t="s">
        <v>90</v>
      </c>
      <c r="C9" s="5" t="s">
        <v>264</v>
      </c>
      <c r="D9" s="5" t="s">
        <v>92</v>
      </c>
      <c r="E9" s="5">
        <v>10</v>
      </c>
      <c r="F9" s="81">
        <v>14</v>
      </c>
      <c r="G9" s="81">
        <f t="shared" si="0"/>
        <v>140</v>
      </c>
      <c r="H9" s="83" t="s">
        <v>262</v>
      </c>
    </row>
    <row r="10" spans="1:8" ht="20" customHeight="1">
      <c r="A10" s="83">
        <v>4</v>
      </c>
      <c r="B10" s="5" t="s">
        <v>90</v>
      </c>
      <c r="C10" s="5" t="s">
        <v>265</v>
      </c>
      <c r="D10" s="5" t="s">
        <v>92</v>
      </c>
      <c r="E10" s="5">
        <v>2</v>
      </c>
      <c r="F10" s="81">
        <v>100</v>
      </c>
      <c r="G10" s="81">
        <f t="shared" si="0"/>
        <v>200</v>
      </c>
      <c r="H10" s="83" t="s">
        <v>262</v>
      </c>
    </row>
    <row r="11" spans="1:8" ht="20" customHeight="1">
      <c r="A11" s="83">
        <v>5</v>
      </c>
      <c r="B11" s="5" t="s">
        <v>266</v>
      </c>
      <c r="C11" s="9" t="s">
        <v>267</v>
      </c>
      <c r="D11" s="9" t="s">
        <v>129</v>
      </c>
      <c r="E11" s="9">
        <v>1</v>
      </c>
      <c r="F11" s="81">
        <v>120</v>
      </c>
      <c r="G11" s="81">
        <f t="shared" si="0"/>
        <v>120</v>
      </c>
      <c r="H11" s="83" t="s">
        <v>268</v>
      </c>
    </row>
    <row r="12" spans="1:8" ht="20" customHeight="1">
      <c r="A12" s="83">
        <v>6</v>
      </c>
      <c r="B12" s="5" t="s">
        <v>269</v>
      </c>
      <c r="C12" s="9" t="s">
        <v>270</v>
      </c>
      <c r="D12" s="9" t="s">
        <v>129</v>
      </c>
      <c r="E12" s="9">
        <v>1</v>
      </c>
      <c r="F12" s="81">
        <v>200</v>
      </c>
      <c r="G12" s="81">
        <f t="shared" si="0"/>
        <v>200</v>
      </c>
      <c r="H12" s="83" t="s">
        <v>268</v>
      </c>
    </row>
    <row r="13" spans="1:8" ht="20" customHeight="1">
      <c r="A13" s="83">
        <v>7</v>
      </c>
      <c r="B13" s="5" t="s">
        <v>271</v>
      </c>
      <c r="C13" s="9" t="s">
        <v>272</v>
      </c>
      <c r="D13" s="9" t="s">
        <v>129</v>
      </c>
      <c r="E13" s="9">
        <v>1</v>
      </c>
      <c r="F13" s="81">
        <v>120</v>
      </c>
      <c r="G13" s="81">
        <f t="shared" si="0"/>
        <v>120</v>
      </c>
      <c r="H13" s="83" t="s">
        <v>268</v>
      </c>
    </row>
    <row r="14" spans="1:8" ht="20" customHeight="1">
      <c r="A14" s="83">
        <v>8</v>
      </c>
      <c r="B14" s="5" t="s">
        <v>273</v>
      </c>
      <c r="C14" s="9" t="s">
        <v>274</v>
      </c>
      <c r="D14" s="9" t="s">
        <v>150</v>
      </c>
      <c r="E14" s="9">
        <v>2</v>
      </c>
      <c r="F14" s="81">
        <v>75</v>
      </c>
      <c r="G14" s="81">
        <f t="shared" si="0"/>
        <v>150</v>
      </c>
      <c r="H14" s="83" t="s">
        <v>275</v>
      </c>
    </row>
    <row r="15" spans="1:8" ht="20" customHeight="1">
      <c r="A15" s="83">
        <v>9</v>
      </c>
      <c r="B15" s="5" t="s">
        <v>276</v>
      </c>
      <c r="C15" s="103" t="s">
        <v>277</v>
      </c>
      <c r="D15" s="5" t="s">
        <v>194</v>
      </c>
      <c r="E15" s="5">
        <v>4</v>
      </c>
      <c r="F15" s="81">
        <v>150</v>
      </c>
      <c r="G15" s="81">
        <f t="shared" si="0"/>
        <v>600</v>
      </c>
      <c r="H15" s="83" t="s">
        <v>278</v>
      </c>
    </row>
    <row r="16" spans="1:8" ht="20" customHeight="1">
      <c r="A16" s="83">
        <v>10</v>
      </c>
      <c r="B16" s="9" t="s">
        <v>279</v>
      </c>
      <c r="C16" s="9" t="s">
        <v>280</v>
      </c>
      <c r="D16" s="5" t="s">
        <v>194</v>
      </c>
      <c r="E16" s="5">
        <v>1</v>
      </c>
      <c r="F16" s="81">
        <v>650</v>
      </c>
      <c r="G16" s="81">
        <f t="shared" si="0"/>
        <v>650</v>
      </c>
      <c r="H16" s="83" t="s">
        <v>281</v>
      </c>
    </row>
    <row r="17" spans="1:8" ht="20" customHeight="1">
      <c r="A17" s="83">
        <v>11</v>
      </c>
      <c r="B17" s="9" t="s">
        <v>282</v>
      </c>
      <c r="C17" s="9"/>
      <c r="D17" s="5" t="s">
        <v>116</v>
      </c>
      <c r="E17" s="5">
        <v>2</v>
      </c>
      <c r="F17" s="81">
        <v>75</v>
      </c>
      <c r="G17" s="81">
        <f t="shared" si="0"/>
        <v>150</v>
      </c>
      <c r="H17" s="83" t="s">
        <v>134</v>
      </c>
    </row>
    <row r="18" spans="1:8" ht="20" customHeight="1">
      <c r="A18" s="83">
        <v>12</v>
      </c>
      <c r="B18" s="9" t="s">
        <v>283</v>
      </c>
      <c r="C18" s="9"/>
      <c r="D18" s="5" t="s">
        <v>129</v>
      </c>
      <c r="E18" s="5">
        <v>16</v>
      </c>
      <c r="F18" s="81">
        <v>20</v>
      </c>
      <c r="G18" s="81">
        <f t="shared" si="0"/>
        <v>320</v>
      </c>
      <c r="H18" s="83" t="s">
        <v>134</v>
      </c>
    </row>
    <row r="19" spans="1:8" ht="20" customHeight="1">
      <c r="A19" s="83">
        <v>13</v>
      </c>
      <c r="B19" s="9" t="s">
        <v>284</v>
      </c>
      <c r="C19" s="9" t="s">
        <v>285</v>
      </c>
      <c r="D19" s="5" t="s">
        <v>150</v>
      </c>
      <c r="E19" s="5">
        <v>1</v>
      </c>
      <c r="F19" s="81">
        <v>35</v>
      </c>
      <c r="G19" s="81">
        <f t="shared" si="0"/>
        <v>35</v>
      </c>
      <c r="H19" s="83" t="s">
        <v>134</v>
      </c>
    </row>
    <row r="20" spans="1:8" ht="20" customHeight="1">
      <c r="A20" s="83">
        <v>14</v>
      </c>
      <c r="B20" s="9" t="s">
        <v>286</v>
      </c>
      <c r="C20" s="5" t="s">
        <v>287</v>
      </c>
      <c r="D20" s="5" t="s">
        <v>129</v>
      </c>
      <c r="E20" s="5">
        <v>3</v>
      </c>
      <c r="F20" s="81">
        <v>25</v>
      </c>
      <c r="G20" s="81">
        <f t="shared" si="0"/>
        <v>75</v>
      </c>
      <c r="H20" s="2" t="s">
        <v>156</v>
      </c>
    </row>
    <row r="21" spans="1:8" ht="20" customHeight="1">
      <c r="A21" s="83">
        <v>15</v>
      </c>
      <c r="B21" s="9" t="s">
        <v>288</v>
      </c>
      <c r="C21" s="9"/>
      <c r="D21" s="5" t="s">
        <v>98</v>
      </c>
      <c r="E21" s="5">
        <v>2</v>
      </c>
      <c r="F21" s="81">
        <v>8</v>
      </c>
      <c r="G21" s="81">
        <f t="shared" si="0"/>
        <v>16</v>
      </c>
      <c r="H21" s="85" t="s">
        <v>121</v>
      </c>
    </row>
    <row r="22" spans="1:8" ht="20" customHeight="1">
      <c r="A22" s="83">
        <v>16</v>
      </c>
      <c r="B22" s="82" t="s">
        <v>212</v>
      </c>
      <c r="C22" s="82" t="s">
        <v>289</v>
      </c>
      <c r="D22" s="82" t="s">
        <v>95</v>
      </c>
      <c r="E22" s="82">
        <v>32</v>
      </c>
      <c r="F22" s="81">
        <v>3.5</v>
      </c>
      <c r="G22" s="81">
        <f t="shared" si="0"/>
        <v>112</v>
      </c>
      <c r="H22" s="83" t="s">
        <v>290</v>
      </c>
    </row>
    <row r="23" spans="1:8" ht="20" customHeight="1">
      <c r="A23" s="83">
        <v>17</v>
      </c>
      <c r="B23" s="67" t="s">
        <v>291</v>
      </c>
      <c r="C23" s="67"/>
      <c r="D23" s="68" t="s">
        <v>292</v>
      </c>
      <c r="E23" s="86">
        <v>20</v>
      </c>
      <c r="F23" s="81">
        <v>9.5</v>
      </c>
      <c r="G23" s="81">
        <f t="shared" si="0"/>
        <v>190</v>
      </c>
      <c r="H23" s="83" t="s">
        <v>134</v>
      </c>
    </row>
    <row r="24" spans="1:8" ht="20" customHeight="1">
      <c r="A24" s="83">
        <v>18</v>
      </c>
      <c r="B24" s="9" t="s">
        <v>293</v>
      </c>
      <c r="C24" s="9"/>
      <c r="D24" s="5" t="s">
        <v>171</v>
      </c>
      <c r="E24" s="5">
        <v>30</v>
      </c>
      <c r="F24" s="81">
        <v>1.5</v>
      </c>
      <c r="G24" s="81">
        <f t="shared" si="0"/>
        <v>45</v>
      </c>
      <c r="H24" s="83" t="s">
        <v>134</v>
      </c>
    </row>
    <row r="25" spans="1:8">
      <c r="A25" s="187" t="s">
        <v>173</v>
      </c>
      <c r="B25" s="187"/>
      <c r="C25" s="188"/>
      <c r="D25" s="188"/>
      <c r="E25" s="188"/>
      <c r="F25" s="188"/>
      <c r="G25" s="104">
        <f>SUM(G7:G24)</f>
        <v>3987</v>
      </c>
      <c r="H25" s="80"/>
    </row>
    <row r="26" spans="1:8">
      <c r="A26" s="186" t="s">
        <v>174</v>
      </c>
      <c r="B26" s="186"/>
      <c r="C26" s="186"/>
      <c r="D26" s="186"/>
      <c r="E26" s="186"/>
      <c r="F26" s="186"/>
      <c r="G26" s="186"/>
      <c r="H26" s="186"/>
    </row>
    <row r="27" spans="1:8">
      <c r="A27" s="186" t="s">
        <v>175</v>
      </c>
      <c r="B27" s="186"/>
      <c r="C27" s="186"/>
      <c r="D27" s="186"/>
      <c r="E27" s="186"/>
      <c r="F27" s="186"/>
      <c r="G27" s="186"/>
      <c r="H27" s="186"/>
    </row>
    <row r="28" spans="1:8">
      <c r="A28" s="186" t="s">
        <v>176</v>
      </c>
      <c r="B28" s="186"/>
      <c r="C28" s="71"/>
      <c r="D28" s="186" t="s">
        <v>177</v>
      </c>
      <c r="E28" s="186"/>
      <c r="F28" s="186"/>
      <c r="G28" s="186"/>
      <c r="H28" s="186"/>
    </row>
    <row r="29" spans="1:8">
      <c r="A29" s="186" t="s">
        <v>178</v>
      </c>
      <c r="B29" s="186"/>
      <c r="C29" s="71"/>
      <c r="D29" s="186" t="s">
        <v>178</v>
      </c>
      <c r="E29" s="186"/>
      <c r="F29" s="186"/>
      <c r="G29" s="186"/>
      <c r="H29" s="186"/>
    </row>
    <row r="30" spans="1:8">
      <c r="A30" s="186" t="s">
        <v>179</v>
      </c>
      <c r="B30" s="186"/>
      <c r="C30" s="71"/>
      <c r="D30" s="186" t="s">
        <v>179</v>
      </c>
      <c r="E30" s="186"/>
      <c r="F30" s="186"/>
      <c r="G30" s="186"/>
      <c r="H30" s="186"/>
    </row>
  </sheetData>
  <mergeCells count="19">
    <mergeCell ref="A30:B30"/>
    <mergeCell ref="D30:H30"/>
    <mergeCell ref="A26:H26"/>
    <mergeCell ref="A27:H27"/>
    <mergeCell ref="A28:B28"/>
    <mergeCell ref="D28:H28"/>
    <mergeCell ref="A29:B29"/>
    <mergeCell ref="D29:H29"/>
    <mergeCell ref="A5:B5"/>
    <mergeCell ref="C5:F5"/>
    <mergeCell ref="G5:H5"/>
    <mergeCell ref="A25:B25"/>
    <mergeCell ref="C25:F25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92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8"/>
  <sheetViews>
    <sheetView workbookViewId="0">
      <selection activeCell="A5" sqref="A5:B5"/>
    </sheetView>
  </sheetViews>
  <sheetFormatPr baseColWidth="10" defaultColWidth="9" defaultRowHeight="15"/>
  <cols>
    <col min="1" max="1" width="4.6640625" style="8" customWidth="1"/>
    <col min="2" max="2" width="18.6640625" style="8" customWidth="1"/>
    <col min="3" max="3" width="18.83203125" style="8" customWidth="1"/>
    <col min="4" max="4" width="5.1640625" style="8" customWidth="1"/>
    <col min="5" max="6" width="8.6640625" style="8" customWidth="1"/>
    <col min="7" max="7" width="10.1640625" style="8" customWidth="1"/>
    <col min="8" max="8" width="18.6640625" style="8" customWidth="1"/>
    <col min="9" max="32" width="9" style="8" customWidth="1"/>
    <col min="33" max="16384" width="9" style="8"/>
  </cols>
  <sheetData>
    <row r="1" spans="1:8" ht="21" customHeight="1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4.5" customHeight="1">
      <c r="A2" s="179" t="s">
        <v>75</v>
      </c>
      <c r="B2" s="179"/>
      <c r="C2" s="179"/>
      <c r="D2" s="179"/>
      <c r="E2" s="179"/>
      <c r="F2" s="179"/>
      <c r="G2" s="179"/>
      <c r="H2" s="179"/>
    </row>
    <row r="3" spans="1:8" s="7" customFormat="1" ht="14.5" customHeight="1">
      <c r="A3" s="180" t="s">
        <v>76</v>
      </c>
      <c r="B3" s="180"/>
      <c r="C3" s="180" t="s">
        <v>294</v>
      </c>
      <c r="D3" s="180"/>
      <c r="E3" s="180"/>
      <c r="F3" s="180"/>
      <c r="G3" s="4"/>
      <c r="H3" s="4"/>
    </row>
    <row r="4" spans="1:8" s="7" customFormat="1" ht="14.5" customHeight="1">
      <c r="A4" s="180" t="s">
        <v>295</v>
      </c>
      <c r="B4" s="180"/>
      <c r="C4" s="180" t="s">
        <v>296</v>
      </c>
      <c r="D4" s="180"/>
      <c r="E4" s="180"/>
      <c r="F4" s="180"/>
      <c r="G4" s="4"/>
      <c r="H4" s="4"/>
    </row>
    <row r="5" spans="1:8" s="7" customFormat="1" ht="14.5" customHeight="1">
      <c r="A5" s="180" t="s">
        <v>297</v>
      </c>
      <c r="B5" s="180"/>
      <c r="C5" s="180" t="s">
        <v>298</v>
      </c>
      <c r="D5" s="180"/>
      <c r="E5" s="180"/>
      <c r="F5" s="180"/>
      <c r="G5" s="180" t="s">
        <v>82</v>
      </c>
      <c r="H5" s="180"/>
    </row>
    <row r="6" spans="1:8" ht="31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31" customHeight="1">
      <c r="A7" s="2">
        <v>1</v>
      </c>
      <c r="B7" s="2" t="s">
        <v>299</v>
      </c>
      <c r="C7" s="2" t="s">
        <v>238</v>
      </c>
      <c r="D7" s="2" t="s">
        <v>194</v>
      </c>
      <c r="E7" s="2">
        <v>3</v>
      </c>
      <c r="F7" s="2">
        <v>25</v>
      </c>
      <c r="G7" s="2">
        <f t="shared" ref="G7:G22" si="0">E7*F7</f>
        <v>75</v>
      </c>
      <c r="H7" s="2" t="s">
        <v>134</v>
      </c>
    </row>
    <row r="8" spans="1:8" ht="31" customHeight="1">
      <c r="A8" s="2">
        <v>2</v>
      </c>
      <c r="B8" s="2" t="s">
        <v>198</v>
      </c>
      <c r="C8" s="2" t="s">
        <v>239</v>
      </c>
      <c r="D8" s="2" t="s">
        <v>112</v>
      </c>
      <c r="E8" s="2">
        <v>5</v>
      </c>
      <c r="F8" s="2">
        <v>12</v>
      </c>
      <c r="G8" s="2">
        <f t="shared" si="0"/>
        <v>60</v>
      </c>
      <c r="H8" s="2" t="s">
        <v>134</v>
      </c>
    </row>
    <row r="9" spans="1:8" ht="31" customHeight="1">
      <c r="A9" s="2">
        <v>3</v>
      </c>
      <c r="B9" s="2" t="s">
        <v>244</v>
      </c>
      <c r="C9" s="2" t="s">
        <v>245</v>
      </c>
      <c r="D9" s="2" t="s">
        <v>246</v>
      </c>
      <c r="E9" s="2">
        <v>30</v>
      </c>
      <c r="F9" s="2">
        <v>5</v>
      </c>
      <c r="G9" s="2">
        <f t="shared" si="0"/>
        <v>150</v>
      </c>
      <c r="H9" s="2" t="s">
        <v>134</v>
      </c>
    </row>
    <row r="10" spans="1:8" ht="31" customHeight="1">
      <c r="A10" s="2">
        <v>4</v>
      </c>
      <c r="B10" s="2" t="s">
        <v>300</v>
      </c>
      <c r="C10" s="2" t="s">
        <v>301</v>
      </c>
      <c r="D10" s="2" t="s">
        <v>232</v>
      </c>
      <c r="E10" s="2">
        <v>50</v>
      </c>
      <c r="F10" s="2">
        <v>2</v>
      </c>
      <c r="G10" s="2">
        <f t="shared" si="0"/>
        <v>100</v>
      </c>
      <c r="H10" s="2" t="s">
        <v>134</v>
      </c>
    </row>
    <row r="11" spans="1:8" ht="31" customHeight="1">
      <c r="A11" s="2">
        <v>5</v>
      </c>
      <c r="B11" s="2" t="s">
        <v>302</v>
      </c>
      <c r="C11" s="2" t="s">
        <v>303</v>
      </c>
      <c r="D11" s="2" t="s">
        <v>92</v>
      </c>
      <c r="E11" s="2">
        <v>300</v>
      </c>
      <c r="F11" s="2">
        <v>0.3</v>
      </c>
      <c r="G11" s="2">
        <f t="shared" si="0"/>
        <v>90</v>
      </c>
      <c r="H11" s="2" t="s">
        <v>134</v>
      </c>
    </row>
    <row r="12" spans="1:8" ht="31" customHeight="1">
      <c r="A12" s="2">
        <v>6</v>
      </c>
      <c r="B12" s="2" t="s">
        <v>304</v>
      </c>
      <c r="C12" s="2" t="s">
        <v>305</v>
      </c>
      <c r="D12" s="2" t="s">
        <v>92</v>
      </c>
      <c r="E12" s="2">
        <v>50</v>
      </c>
      <c r="F12" s="2">
        <v>6</v>
      </c>
      <c r="G12" s="2">
        <f t="shared" si="0"/>
        <v>300</v>
      </c>
      <c r="H12" s="2" t="s">
        <v>134</v>
      </c>
    </row>
    <row r="13" spans="1:8" ht="31" customHeight="1">
      <c r="A13" s="2">
        <v>7</v>
      </c>
      <c r="B13" s="2" t="s">
        <v>306</v>
      </c>
      <c r="C13" s="2" t="s">
        <v>307</v>
      </c>
      <c r="D13" s="2" t="s">
        <v>171</v>
      </c>
      <c r="E13" s="2">
        <v>10</v>
      </c>
      <c r="F13" s="2">
        <v>15</v>
      </c>
      <c r="G13" s="2">
        <f t="shared" si="0"/>
        <v>150</v>
      </c>
      <c r="H13" s="62" t="s">
        <v>159</v>
      </c>
    </row>
    <row r="14" spans="1:8" ht="31" customHeight="1">
      <c r="A14" s="2">
        <v>8</v>
      </c>
      <c r="B14" s="2" t="s">
        <v>157</v>
      </c>
      <c r="C14" s="2" t="s">
        <v>308</v>
      </c>
      <c r="D14" s="2" t="s">
        <v>98</v>
      </c>
      <c r="E14" s="2">
        <v>10</v>
      </c>
      <c r="F14" s="2">
        <v>10</v>
      </c>
      <c r="G14" s="2">
        <f t="shared" si="0"/>
        <v>100</v>
      </c>
      <c r="H14" s="62" t="s">
        <v>159</v>
      </c>
    </row>
    <row r="15" spans="1:8" ht="31" customHeight="1">
      <c r="A15" s="2">
        <v>9</v>
      </c>
      <c r="B15" s="2" t="s">
        <v>243</v>
      </c>
      <c r="C15" s="2"/>
      <c r="D15" s="2" t="s">
        <v>95</v>
      </c>
      <c r="E15" s="2">
        <v>20</v>
      </c>
      <c r="F15" s="2">
        <v>2.5</v>
      </c>
      <c r="G15" s="2">
        <f t="shared" si="0"/>
        <v>50</v>
      </c>
      <c r="H15" s="2" t="s">
        <v>134</v>
      </c>
    </row>
    <row r="16" spans="1:8" ht="31" customHeight="1">
      <c r="A16" s="2">
        <v>10</v>
      </c>
      <c r="B16" s="2" t="s">
        <v>226</v>
      </c>
      <c r="C16" s="2" t="s">
        <v>227</v>
      </c>
      <c r="D16" s="2" t="s">
        <v>108</v>
      </c>
      <c r="E16" s="2">
        <v>10</v>
      </c>
      <c r="F16" s="2">
        <v>5</v>
      </c>
      <c r="G16" s="2">
        <f t="shared" si="0"/>
        <v>50</v>
      </c>
      <c r="H16" s="2" t="s">
        <v>134</v>
      </c>
    </row>
    <row r="17" spans="1:8" ht="31" customHeight="1">
      <c r="A17" s="2">
        <v>11</v>
      </c>
      <c r="B17" s="2"/>
      <c r="C17" s="2" t="s">
        <v>228</v>
      </c>
      <c r="D17" s="2" t="s">
        <v>108</v>
      </c>
      <c r="E17" s="2">
        <v>10</v>
      </c>
      <c r="F17" s="2">
        <v>5</v>
      </c>
      <c r="G17" s="2">
        <f t="shared" si="0"/>
        <v>50</v>
      </c>
      <c r="H17" s="2" t="s">
        <v>134</v>
      </c>
    </row>
    <row r="18" spans="1:8" ht="31" customHeight="1">
      <c r="A18" s="2">
        <v>12</v>
      </c>
      <c r="B18" s="2" t="s">
        <v>309</v>
      </c>
      <c r="C18" s="2"/>
      <c r="D18" s="2" t="s">
        <v>129</v>
      </c>
      <c r="E18" s="2">
        <v>49</v>
      </c>
      <c r="F18" s="2">
        <v>3</v>
      </c>
      <c r="G18" s="2">
        <f t="shared" si="0"/>
        <v>147</v>
      </c>
      <c r="H18" s="2" t="s">
        <v>134</v>
      </c>
    </row>
    <row r="19" spans="1:8" ht="21" customHeight="1">
      <c r="A19" s="2">
        <v>13</v>
      </c>
      <c r="B19" s="2" t="s">
        <v>310</v>
      </c>
      <c r="C19" s="101" t="s">
        <v>311</v>
      </c>
      <c r="D19" s="83" t="s">
        <v>129</v>
      </c>
      <c r="E19" s="12">
        <v>49</v>
      </c>
      <c r="F19" s="12">
        <v>2</v>
      </c>
      <c r="G19" s="2">
        <f t="shared" si="0"/>
        <v>98</v>
      </c>
      <c r="H19" s="2" t="s">
        <v>134</v>
      </c>
    </row>
    <row r="20" spans="1:8" ht="21" customHeight="1">
      <c r="A20" s="2">
        <v>14</v>
      </c>
      <c r="B20" s="2" t="s">
        <v>312</v>
      </c>
      <c r="C20" s="2"/>
      <c r="D20" s="2" t="s">
        <v>313</v>
      </c>
      <c r="E20" s="2">
        <v>2</v>
      </c>
      <c r="F20" s="2">
        <v>5</v>
      </c>
      <c r="G20" s="2">
        <f t="shared" si="0"/>
        <v>10</v>
      </c>
      <c r="H20" s="2" t="s">
        <v>134</v>
      </c>
    </row>
    <row r="21" spans="1:8" ht="28.25" customHeight="1">
      <c r="A21" s="2">
        <v>15</v>
      </c>
      <c r="B21" s="2" t="s">
        <v>247</v>
      </c>
      <c r="C21" s="2" t="s">
        <v>248</v>
      </c>
      <c r="D21" s="2" t="s">
        <v>95</v>
      </c>
      <c r="E21" s="2">
        <v>30</v>
      </c>
      <c r="F21" s="2">
        <v>16</v>
      </c>
      <c r="G21" s="2">
        <f t="shared" si="0"/>
        <v>480</v>
      </c>
      <c r="H21" s="102" t="s">
        <v>249</v>
      </c>
    </row>
    <row r="22" spans="1:8" ht="30" customHeight="1">
      <c r="A22" s="2">
        <v>16</v>
      </c>
      <c r="B22" s="2" t="s">
        <v>212</v>
      </c>
      <c r="C22" s="2" t="s">
        <v>242</v>
      </c>
      <c r="D22" s="2" t="s">
        <v>95</v>
      </c>
      <c r="E22" s="2">
        <v>20</v>
      </c>
      <c r="F22" s="2">
        <v>8</v>
      </c>
      <c r="G22" s="2">
        <f t="shared" si="0"/>
        <v>160</v>
      </c>
      <c r="H22" s="2" t="s">
        <v>134</v>
      </c>
    </row>
    <row r="23" spans="1:8" ht="21" customHeight="1">
      <c r="A23" s="181" t="s">
        <v>173</v>
      </c>
      <c r="B23" s="181"/>
      <c r="C23" s="182"/>
      <c r="D23" s="182"/>
      <c r="E23" s="182"/>
      <c r="F23" s="182"/>
      <c r="G23" s="18">
        <f>SUM(G7:G22)</f>
        <v>2070</v>
      </c>
      <c r="H23" s="19"/>
    </row>
    <row r="24" spans="1:8" s="7" customFormat="1" ht="12" customHeight="1">
      <c r="A24" s="180" t="s">
        <v>174</v>
      </c>
      <c r="B24" s="180"/>
      <c r="C24" s="180"/>
      <c r="D24" s="180"/>
      <c r="E24" s="180"/>
      <c r="F24" s="180"/>
      <c r="G24" s="180"/>
      <c r="H24" s="180"/>
    </row>
    <row r="25" spans="1:8" s="7" customFormat="1" ht="12" customHeight="1">
      <c r="A25" s="180" t="s">
        <v>175</v>
      </c>
      <c r="B25" s="180"/>
      <c r="C25" s="180"/>
      <c r="D25" s="180"/>
      <c r="E25" s="180"/>
      <c r="F25" s="180"/>
      <c r="G25" s="180"/>
      <c r="H25" s="180"/>
    </row>
    <row r="26" spans="1:8" s="7" customFormat="1" ht="15" customHeight="1">
      <c r="A26" s="180" t="s">
        <v>176</v>
      </c>
      <c r="B26" s="180"/>
      <c r="C26" s="4"/>
      <c r="D26" s="180" t="s">
        <v>177</v>
      </c>
      <c r="E26" s="180"/>
      <c r="F26" s="180"/>
      <c r="G26" s="180"/>
      <c r="H26" s="180"/>
    </row>
    <row r="27" spans="1:8" s="7" customFormat="1" ht="15" customHeight="1">
      <c r="A27" s="180" t="s">
        <v>178</v>
      </c>
      <c r="B27" s="180"/>
      <c r="C27" s="4"/>
      <c r="D27" s="180" t="s">
        <v>178</v>
      </c>
      <c r="E27" s="180"/>
      <c r="F27" s="180"/>
      <c r="G27" s="180"/>
      <c r="H27" s="180"/>
    </row>
    <row r="28" spans="1:8" s="7" customFormat="1" ht="15" customHeight="1">
      <c r="A28" s="180" t="s">
        <v>179</v>
      </c>
      <c r="B28" s="180"/>
      <c r="C28" s="4"/>
      <c r="D28" s="180" t="s">
        <v>179</v>
      </c>
      <c r="E28" s="180"/>
      <c r="F28" s="180"/>
      <c r="G28" s="180"/>
      <c r="H28" s="180"/>
    </row>
  </sheetData>
  <mergeCells count="19">
    <mergeCell ref="A28:B28"/>
    <mergeCell ref="D28:H28"/>
    <mergeCell ref="A24:H24"/>
    <mergeCell ref="A25:H25"/>
    <mergeCell ref="A26:B26"/>
    <mergeCell ref="D26:H26"/>
    <mergeCell ref="A27:B27"/>
    <mergeCell ref="D27:H27"/>
    <mergeCell ref="A5:B5"/>
    <mergeCell ref="C5:F5"/>
    <mergeCell ref="G5:H5"/>
    <mergeCell ref="A23:B23"/>
    <mergeCell ref="C23:F23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95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7"/>
  <sheetViews>
    <sheetView workbookViewId="0">
      <selection activeCell="A5" sqref="A5:B5"/>
    </sheetView>
  </sheetViews>
  <sheetFormatPr baseColWidth="10" defaultColWidth="8.6640625" defaultRowHeight="15"/>
  <cols>
    <col min="1" max="1" width="4.6640625" style="8" customWidth="1"/>
    <col min="2" max="2" width="18.6640625" style="8" customWidth="1"/>
    <col min="3" max="3" width="20.6640625" style="8" customWidth="1"/>
    <col min="4" max="4" width="5.1640625" style="8" customWidth="1"/>
    <col min="5" max="6" width="8.6640625" style="8" customWidth="1"/>
    <col min="7" max="7" width="10.1640625" style="8" customWidth="1"/>
    <col min="8" max="8" width="18.6640625" style="8" customWidth="1"/>
    <col min="9" max="32" width="9" style="8" customWidth="1"/>
    <col min="33" max="16384" width="8.6640625" style="8"/>
  </cols>
  <sheetData>
    <row r="1" spans="1:8" ht="21" customHeight="1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4.5" customHeight="1">
      <c r="A2" s="179" t="s">
        <v>75</v>
      </c>
      <c r="B2" s="179"/>
      <c r="C2" s="179"/>
      <c r="D2" s="179"/>
      <c r="E2" s="179"/>
      <c r="F2" s="179"/>
      <c r="G2" s="179"/>
      <c r="H2" s="179"/>
    </row>
    <row r="3" spans="1:8" s="7" customFormat="1" ht="14.5" customHeight="1">
      <c r="A3" s="180" t="s">
        <v>76</v>
      </c>
      <c r="B3" s="180"/>
      <c r="C3" s="180" t="s">
        <v>314</v>
      </c>
      <c r="D3" s="180"/>
      <c r="E3" s="180"/>
      <c r="F3" s="180"/>
      <c r="G3" s="4"/>
      <c r="H3" s="4"/>
    </row>
    <row r="4" spans="1:8" s="7" customFormat="1" ht="14.5" customHeight="1">
      <c r="A4" s="180" t="s">
        <v>295</v>
      </c>
      <c r="B4" s="180"/>
      <c r="C4" s="180" t="s">
        <v>296</v>
      </c>
      <c r="D4" s="180"/>
      <c r="E4" s="180"/>
      <c r="F4" s="180"/>
      <c r="G4" s="4"/>
      <c r="H4" s="4"/>
    </row>
    <row r="5" spans="1:8" s="7" customFormat="1" ht="14.5" customHeight="1">
      <c r="A5" s="180" t="s">
        <v>315</v>
      </c>
      <c r="B5" s="180"/>
      <c r="C5" s="180" t="s">
        <v>298</v>
      </c>
      <c r="D5" s="180"/>
      <c r="E5" s="180"/>
      <c r="F5" s="180"/>
      <c r="G5" s="180" t="s">
        <v>82</v>
      </c>
      <c r="H5" s="180"/>
    </row>
    <row r="6" spans="1:8" ht="21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21" customHeight="1">
      <c r="A7" s="2">
        <v>1</v>
      </c>
      <c r="B7" s="83" t="s">
        <v>237</v>
      </c>
      <c r="C7" s="83" t="s">
        <v>238</v>
      </c>
      <c r="D7" s="83" t="s">
        <v>194</v>
      </c>
      <c r="E7" s="99">
        <v>2</v>
      </c>
      <c r="F7" s="99">
        <v>80</v>
      </c>
      <c r="G7" s="83">
        <f t="shared" ref="G7:G21" si="0">E7*F7</f>
        <v>160</v>
      </c>
      <c r="H7" s="2" t="s">
        <v>134</v>
      </c>
    </row>
    <row r="8" spans="1:8" ht="21" customHeight="1">
      <c r="A8" s="2">
        <v>2</v>
      </c>
      <c r="B8" s="93" t="s">
        <v>198</v>
      </c>
      <c r="C8" s="93" t="s">
        <v>316</v>
      </c>
      <c r="D8" s="93" t="s">
        <v>112</v>
      </c>
      <c r="E8" s="93">
        <v>4</v>
      </c>
      <c r="F8" s="93">
        <v>12</v>
      </c>
      <c r="G8" s="83">
        <f t="shared" si="0"/>
        <v>48</v>
      </c>
      <c r="H8" s="2" t="s">
        <v>134</v>
      </c>
    </row>
    <row r="9" spans="1:8" ht="21" customHeight="1">
      <c r="A9" s="2">
        <v>3</v>
      </c>
      <c r="B9" s="88" t="s">
        <v>302</v>
      </c>
      <c r="C9" s="88" t="s">
        <v>303</v>
      </c>
      <c r="D9" s="88" t="s">
        <v>92</v>
      </c>
      <c r="E9" s="88">
        <v>400</v>
      </c>
      <c r="F9" s="88">
        <v>0.3</v>
      </c>
      <c r="G9" s="83">
        <f t="shared" si="0"/>
        <v>120</v>
      </c>
      <c r="H9" s="2" t="s">
        <v>134</v>
      </c>
    </row>
    <row r="10" spans="1:8" ht="21" customHeight="1">
      <c r="A10" s="2">
        <v>4</v>
      </c>
      <c r="B10" s="88" t="s">
        <v>304</v>
      </c>
      <c r="C10" s="93" t="s">
        <v>305</v>
      </c>
      <c r="D10" s="88" t="s">
        <v>92</v>
      </c>
      <c r="E10" s="93">
        <v>51</v>
      </c>
      <c r="F10" s="93">
        <v>6</v>
      </c>
      <c r="G10" s="83">
        <f t="shared" si="0"/>
        <v>306</v>
      </c>
      <c r="H10" s="2" t="s">
        <v>134</v>
      </c>
    </row>
    <row r="11" spans="1:8" ht="21" customHeight="1">
      <c r="A11" s="2">
        <v>5</v>
      </c>
      <c r="B11" s="93" t="s">
        <v>229</v>
      </c>
      <c r="C11" s="93" t="s">
        <v>317</v>
      </c>
      <c r="D11" s="93" t="s">
        <v>129</v>
      </c>
      <c r="E11" s="93">
        <v>51</v>
      </c>
      <c r="F11" s="93">
        <v>12</v>
      </c>
      <c r="G11" s="83">
        <f t="shared" si="0"/>
        <v>612</v>
      </c>
      <c r="H11" s="5" t="s">
        <v>130</v>
      </c>
    </row>
    <row r="12" spans="1:8" ht="21" customHeight="1">
      <c r="A12" s="2">
        <v>6</v>
      </c>
      <c r="B12" s="93" t="s">
        <v>318</v>
      </c>
      <c r="C12" s="93" t="s">
        <v>319</v>
      </c>
      <c r="D12" s="93" t="s">
        <v>150</v>
      </c>
      <c r="E12" s="93">
        <v>100</v>
      </c>
      <c r="F12" s="93">
        <v>0.2</v>
      </c>
      <c r="G12" s="83">
        <f t="shared" si="0"/>
        <v>20</v>
      </c>
      <c r="H12" s="2" t="s">
        <v>134</v>
      </c>
    </row>
    <row r="13" spans="1:8" ht="21" customHeight="1">
      <c r="A13" s="2">
        <v>7</v>
      </c>
      <c r="B13" s="93" t="s">
        <v>231</v>
      </c>
      <c r="C13" s="93"/>
      <c r="D13" s="93" t="s">
        <v>232</v>
      </c>
      <c r="E13" s="93">
        <v>10</v>
      </c>
      <c r="F13" s="93">
        <v>10</v>
      </c>
      <c r="G13" s="83">
        <f t="shared" si="0"/>
        <v>100</v>
      </c>
      <c r="H13" s="2" t="s">
        <v>134</v>
      </c>
    </row>
    <row r="14" spans="1:8" ht="21" customHeight="1">
      <c r="A14" s="2">
        <v>8</v>
      </c>
      <c r="B14" s="97" t="s">
        <v>212</v>
      </c>
      <c r="C14" s="97" t="s">
        <v>320</v>
      </c>
      <c r="D14" s="97" t="s">
        <v>95</v>
      </c>
      <c r="E14" s="97">
        <v>20</v>
      </c>
      <c r="F14" s="97">
        <v>8</v>
      </c>
      <c r="G14" s="83">
        <f t="shared" si="0"/>
        <v>160</v>
      </c>
      <c r="H14" s="2" t="s">
        <v>134</v>
      </c>
    </row>
    <row r="15" spans="1:8" ht="21" customHeight="1">
      <c r="A15" s="2">
        <v>9</v>
      </c>
      <c r="B15" s="88" t="s">
        <v>119</v>
      </c>
      <c r="C15" s="93" t="s">
        <v>321</v>
      </c>
      <c r="D15" s="88" t="s">
        <v>98</v>
      </c>
      <c r="E15" s="93">
        <v>12</v>
      </c>
      <c r="F15" s="93">
        <v>12</v>
      </c>
      <c r="G15" s="83">
        <f t="shared" si="0"/>
        <v>144</v>
      </c>
      <c r="H15" s="100" t="s">
        <v>322</v>
      </c>
    </row>
    <row r="16" spans="1:8" ht="21" customHeight="1">
      <c r="A16" s="2">
        <v>10</v>
      </c>
      <c r="B16" s="88" t="s">
        <v>243</v>
      </c>
      <c r="C16" s="89"/>
      <c r="D16" s="88" t="s">
        <v>95</v>
      </c>
      <c r="E16" s="88">
        <v>20</v>
      </c>
      <c r="F16" s="88">
        <v>2.5</v>
      </c>
      <c r="G16" s="83">
        <f t="shared" si="0"/>
        <v>50</v>
      </c>
      <c r="H16" s="2" t="s">
        <v>134</v>
      </c>
    </row>
    <row r="17" spans="1:8" ht="21" customHeight="1">
      <c r="A17" s="2">
        <v>11</v>
      </c>
      <c r="B17" s="93" t="s">
        <v>300</v>
      </c>
      <c r="C17" s="93"/>
      <c r="D17" s="93" t="s">
        <v>232</v>
      </c>
      <c r="E17" s="93">
        <v>50</v>
      </c>
      <c r="F17" s="93">
        <v>2</v>
      </c>
      <c r="G17" s="83">
        <f t="shared" si="0"/>
        <v>100</v>
      </c>
      <c r="H17" s="2" t="s">
        <v>134</v>
      </c>
    </row>
    <row r="18" spans="1:8" ht="21" customHeight="1">
      <c r="A18" s="2">
        <v>12</v>
      </c>
      <c r="B18" s="93" t="s">
        <v>323</v>
      </c>
      <c r="C18" s="93" t="s">
        <v>324</v>
      </c>
      <c r="D18" s="93" t="s">
        <v>150</v>
      </c>
      <c r="E18" s="93">
        <v>5</v>
      </c>
      <c r="F18" s="93">
        <v>25</v>
      </c>
      <c r="G18" s="83">
        <f t="shared" si="0"/>
        <v>125</v>
      </c>
      <c r="H18" s="2" t="s">
        <v>134</v>
      </c>
    </row>
    <row r="19" spans="1:8" ht="21" customHeight="1">
      <c r="A19" s="2">
        <v>13</v>
      </c>
      <c r="B19" s="93" t="s">
        <v>244</v>
      </c>
      <c r="C19" s="93" t="s">
        <v>325</v>
      </c>
      <c r="D19" s="93" t="s">
        <v>246</v>
      </c>
      <c r="E19" s="93">
        <v>30</v>
      </c>
      <c r="F19" s="93">
        <v>5</v>
      </c>
      <c r="G19" s="83">
        <f t="shared" si="0"/>
        <v>150</v>
      </c>
      <c r="H19" s="2" t="s">
        <v>134</v>
      </c>
    </row>
    <row r="20" spans="1:8" ht="21" customHeight="1">
      <c r="A20" s="2">
        <v>14</v>
      </c>
      <c r="B20" s="98" t="s">
        <v>226</v>
      </c>
      <c r="C20" s="98" t="s">
        <v>227</v>
      </c>
      <c r="D20" s="98" t="s">
        <v>108</v>
      </c>
      <c r="E20" s="98">
        <v>10</v>
      </c>
      <c r="F20" s="98">
        <v>5</v>
      </c>
      <c r="G20" s="83">
        <f t="shared" si="0"/>
        <v>50</v>
      </c>
      <c r="H20" s="2" t="s">
        <v>134</v>
      </c>
    </row>
    <row r="21" spans="1:8" ht="21" customHeight="1">
      <c r="A21" s="2">
        <v>15</v>
      </c>
      <c r="B21" s="98"/>
      <c r="C21" s="98" t="s">
        <v>228</v>
      </c>
      <c r="D21" s="98" t="s">
        <v>108</v>
      </c>
      <c r="E21" s="98">
        <v>10</v>
      </c>
      <c r="F21" s="98">
        <v>5</v>
      </c>
      <c r="G21" s="83">
        <f t="shared" si="0"/>
        <v>50</v>
      </c>
      <c r="H21" s="2" t="s">
        <v>134</v>
      </c>
    </row>
    <row r="22" spans="1:8" ht="21" customHeight="1">
      <c r="A22" s="181" t="s">
        <v>173</v>
      </c>
      <c r="B22" s="181"/>
      <c r="C22" s="182"/>
      <c r="D22" s="182"/>
      <c r="E22" s="182"/>
      <c r="F22" s="182"/>
      <c r="G22" s="18">
        <f>SUM(G7:G21)</f>
        <v>2195</v>
      </c>
      <c r="H22" s="19"/>
    </row>
    <row r="23" spans="1:8" s="7" customFormat="1" ht="12" customHeight="1">
      <c r="A23" s="180" t="s">
        <v>174</v>
      </c>
      <c r="B23" s="180"/>
      <c r="C23" s="180"/>
      <c r="D23" s="180"/>
      <c r="E23" s="180"/>
      <c r="F23" s="180"/>
      <c r="G23" s="180"/>
      <c r="H23" s="180"/>
    </row>
    <row r="24" spans="1:8" s="7" customFormat="1" ht="12" customHeight="1">
      <c r="A24" s="180" t="s">
        <v>175</v>
      </c>
      <c r="B24" s="180"/>
      <c r="C24" s="180"/>
      <c r="D24" s="180"/>
      <c r="E24" s="180"/>
      <c r="F24" s="180"/>
      <c r="G24" s="180"/>
      <c r="H24" s="180"/>
    </row>
    <row r="25" spans="1:8" s="7" customFormat="1" ht="15" customHeight="1">
      <c r="A25" s="180" t="s">
        <v>176</v>
      </c>
      <c r="B25" s="180"/>
      <c r="C25" s="4"/>
      <c r="D25" s="180" t="s">
        <v>177</v>
      </c>
      <c r="E25" s="180"/>
      <c r="F25" s="180"/>
      <c r="G25" s="180"/>
      <c r="H25" s="180"/>
    </row>
    <row r="26" spans="1:8" s="7" customFormat="1" ht="15" customHeight="1">
      <c r="A26" s="180" t="s">
        <v>178</v>
      </c>
      <c r="B26" s="180"/>
      <c r="C26" s="4"/>
      <c r="D26" s="180" t="s">
        <v>178</v>
      </c>
      <c r="E26" s="180"/>
      <c r="F26" s="180"/>
      <c r="G26" s="180"/>
      <c r="H26" s="180"/>
    </row>
    <row r="27" spans="1:8" s="7" customFormat="1" ht="15" customHeight="1">
      <c r="A27" s="180" t="s">
        <v>179</v>
      </c>
      <c r="B27" s="180"/>
      <c r="C27" s="4"/>
      <c r="D27" s="180" t="s">
        <v>179</v>
      </c>
      <c r="E27" s="180"/>
      <c r="F27" s="180"/>
      <c r="G27" s="180"/>
      <c r="H27" s="180"/>
    </row>
  </sheetData>
  <mergeCells count="19">
    <mergeCell ref="A27:B27"/>
    <mergeCell ref="D27:H27"/>
    <mergeCell ref="A23:H23"/>
    <mergeCell ref="A24:H24"/>
    <mergeCell ref="A25:B25"/>
    <mergeCell ref="D25:H25"/>
    <mergeCell ref="A26:B26"/>
    <mergeCell ref="D26:H26"/>
    <mergeCell ref="A5:B5"/>
    <mergeCell ref="C5:F5"/>
    <mergeCell ref="G5:H5"/>
    <mergeCell ref="A22:B22"/>
    <mergeCell ref="C22:F22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9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5"/>
  <sheetViews>
    <sheetView workbookViewId="0">
      <selection activeCell="A5" sqref="A5:B5"/>
    </sheetView>
  </sheetViews>
  <sheetFormatPr baseColWidth="10" defaultColWidth="8.6640625" defaultRowHeight="15"/>
  <cols>
    <col min="1" max="1" width="4.6640625" style="8" customWidth="1"/>
    <col min="2" max="2" width="18.6640625" style="8" customWidth="1"/>
    <col min="3" max="3" width="20.6640625" style="8" customWidth="1"/>
    <col min="4" max="4" width="5.1640625" style="8" customWidth="1"/>
    <col min="5" max="6" width="8.6640625" style="8" customWidth="1"/>
    <col min="7" max="7" width="10.1640625" style="8" customWidth="1"/>
    <col min="8" max="8" width="17.6640625" style="8" customWidth="1"/>
    <col min="9" max="32" width="9" style="8" customWidth="1"/>
    <col min="33" max="16384" width="8.6640625" style="8"/>
  </cols>
  <sheetData>
    <row r="1" spans="1:8" ht="21" customHeight="1">
      <c r="A1" s="177" t="s">
        <v>74</v>
      </c>
      <c r="B1" s="178"/>
      <c r="C1" s="178"/>
      <c r="D1" s="178"/>
      <c r="E1" s="178"/>
      <c r="F1" s="178"/>
      <c r="G1" s="178"/>
      <c r="H1" s="178"/>
    </row>
    <row r="2" spans="1:8" ht="14.5" customHeight="1">
      <c r="A2" s="179" t="s">
        <v>75</v>
      </c>
      <c r="B2" s="179"/>
      <c r="C2" s="179"/>
      <c r="D2" s="179"/>
      <c r="E2" s="179"/>
      <c r="F2" s="179"/>
      <c r="G2" s="179"/>
      <c r="H2" s="179"/>
    </row>
    <row r="3" spans="1:8" s="7" customFormat="1" ht="14.5" customHeight="1">
      <c r="A3" s="180" t="s">
        <v>76</v>
      </c>
      <c r="B3" s="180"/>
      <c r="C3" s="180" t="s">
        <v>326</v>
      </c>
      <c r="D3" s="180"/>
      <c r="E3" s="180"/>
      <c r="F3" s="180"/>
      <c r="G3" s="4"/>
      <c r="H3" s="4"/>
    </row>
    <row r="4" spans="1:8" s="7" customFormat="1" ht="14.5" customHeight="1">
      <c r="A4" s="180" t="s">
        <v>295</v>
      </c>
      <c r="B4" s="180"/>
      <c r="C4" s="180" t="s">
        <v>296</v>
      </c>
      <c r="D4" s="180"/>
      <c r="E4" s="180"/>
      <c r="F4" s="180"/>
      <c r="G4" s="4"/>
      <c r="H4" s="4"/>
    </row>
    <row r="5" spans="1:8" s="7" customFormat="1" ht="14.5" customHeight="1">
      <c r="A5" s="180" t="s">
        <v>315</v>
      </c>
      <c r="B5" s="180"/>
      <c r="C5" s="180" t="s">
        <v>298</v>
      </c>
      <c r="D5" s="180"/>
      <c r="E5" s="180"/>
      <c r="F5" s="180"/>
      <c r="G5" s="180" t="s">
        <v>82</v>
      </c>
      <c r="H5" s="180"/>
    </row>
    <row r="6" spans="1:8" ht="21" customHeight="1">
      <c r="A6" s="2" t="s">
        <v>83</v>
      </c>
      <c r="B6" s="2" t="s">
        <v>84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89</v>
      </c>
      <c r="H6" s="2" t="s">
        <v>12</v>
      </c>
    </row>
    <row r="7" spans="1:8" ht="21" customHeight="1">
      <c r="A7" s="2">
        <v>1</v>
      </c>
      <c r="B7" s="83" t="s">
        <v>237</v>
      </c>
      <c r="C7" s="83" t="s">
        <v>238</v>
      </c>
      <c r="D7" s="83" t="s">
        <v>194</v>
      </c>
      <c r="E7" s="99">
        <v>2</v>
      </c>
      <c r="F7" s="99">
        <v>80</v>
      </c>
      <c r="G7" s="83">
        <f t="shared" ref="G7:G19" si="0">E7*F7</f>
        <v>160</v>
      </c>
      <c r="H7" s="2" t="s">
        <v>134</v>
      </c>
    </row>
    <row r="8" spans="1:8" ht="21" customHeight="1">
      <c r="A8" s="2">
        <v>2</v>
      </c>
      <c r="B8" s="93" t="s">
        <v>198</v>
      </c>
      <c r="C8" s="93" t="s">
        <v>316</v>
      </c>
      <c r="D8" s="93" t="s">
        <v>112</v>
      </c>
      <c r="E8" s="93">
        <v>4</v>
      </c>
      <c r="F8" s="93">
        <v>12</v>
      </c>
      <c r="G8" s="83">
        <f t="shared" si="0"/>
        <v>48</v>
      </c>
      <c r="H8" s="2" t="s">
        <v>134</v>
      </c>
    </row>
    <row r="9" spans="1:8" ht="21" customHeight="1">
      <c r="A9" s="2">
        <v>3</v>
      </c>
      <c r="B9" s="88" t="s">
        <v>302</v>
      </c>
      <c r="C9" s="88" t="s">
        <v>303</v>
      </c>
      <c r="D9" s="88" t="s">
        <v>92</v>
      </c>
      <c r="E9" s="88">
        <v>400</v>
      </c>
      <c r="F9" s="88">
        <v>0.3</v>
      </c>
      <c r="G9" s="83">
        <f t="shared" si="0"/>
        <v>120</v>
      </c>
      <c r="H9" s="2" t="s">
        <v>134</v>
      </c>
    </row>
    <row r="10" spans="1:8" ht="21" customHeight="1">
      <c r="A10" s="2">
        <v>4</v>
      </c>
      <c r="B10" s="88" t="s">
        <v>304</v>
      </c>
      <c r="C10" s="93" t="s">
        <v>305</v>
      </c>
      <c r="D10" s="88" t="s">
        <v>92</v>
      </c>
      <c r="E10" s="93">
        <v>51</v>
      </c>
      <c r="F10" s="93">
        <v>6</v>
      </c>
      <c r="G10" s="83">
        <f t="shared" si="0"/>
        <v>306</v>
      </c>
      <c r="H10" s="2" t="s">
        <v>134</v>
      </c>
    </row>
    <row r="11" spans="1:8" ht="21" customHeight="1">
      <c r="A11" s="2">
        <v>5</v>
      </c>
      <c r="B11" s="93" t="s">
        <v>229</v>
      </c>
      <c r="C11" s="93" t="s">
        <v>317</v>
      </c>
      <c r="D11" s="93" t="s">
        <v>129</v>
      </c>
      <c r="E11" s="93">
        <v>51</v>
      </c>
      <c r="F11" s="93">
        <v>12</v>
      </c>
      <c r="G11" s="83">
        <f t="shared" si="0"/>
        <v>612</v>
      </c>
      <c r="H11" s="5" t="s">
        <v>130</v>
      </c>
    </row>
    <row r="12" spans="1:8" ht="21" customHeight="1">
      <c r="A12" s="2">
        <v>6</v>
      </c>
      <c r="B12" s="93" t="s">
        <v>318</v>
      </c>
      <c r="C12" s="93" t="s">
        <v>319</v>
      </c>
      <c r="D12" s="93" t="s">
        <v>150</v>
      </c>
      <c r="E12" s="93">
        <v>100</v>
      </c>
      <c r="F12" s="93">
        <v>0.2</v>
      </c>
      <c r="G12" s="83">
        <f t="shared" si="0"/>
        <v>20</v>
      </c>
      <c r="H12" s="2" t="s">
        <v>134</v>
      </c>
    </row>
    <row r="13" spans="1:8" ht="21" customHeight="1">
      <c r="A13" s="2">
        <v>7</v>
      </c>
      <c r="B13" s="93" t="s">
        <v>231</v>
      </c>
      <c r="C13" s="93"/>
      <c r="D13" s="93" t="s">
        <v>232</v>
      </c>
      <c r="E13" s="93">
        <v>10</v>
      </c>
      <c r="F13" s="93">
        <v>10</v>
      </c>
      <c r="G13" s="83">
        <f t="shared" si="0"/>
        <v>100</v>
      </c>
      <c r="H13" s="2" t="s">
        <v>134</v>
      </c>
    </row>
    <row r="14" spans="1:8" ht="21" customHeight="1">
      <c r="A14" s="2">
        <v>8</v>
      </c>
      <c r="B14" s="97" t="s">
        <v>212</v>
      </c>
      <c r="C14" s="97" t="s">
        <v>320</v>
      </c>
      <c r="D14" s="97" t="s">
        <v>95</v>
      </c>
      <c r="E14" s="97">
        <v>20</v>
      </c>
      <c r="F14" s="97">
        <v>8</v>
      </c>
      <c r="G14" s="83">
        <f t="shared" si="0"/>
        <v>160</v>
      </c>
      <c r="H14" s="2" t="s">
        <v>134</v>
      </c>
    </row>
    <row r="15" spans="1:8" ht="21" customHeight="1">
      <c r="A15" s="2">
        <v>9</v>
      </c>
      <c r="B15" s="93" t="s">
        <v>251</v>
      </c>
      <c r="C15" s="93" t="s">
        <v>252</v>
      </c>
      <c r="D15" s="93" t="s">
        <v>92</v>
      </c>
      <c r="E15" s="93">
        <v>2</v>
      </c>
      <c r="F15" s="93">
        <v>160</v>
      </c>
      <c r="G15" s="83">
        <f t="shared" si="0"/>
        <v>320</v>
      </c>
      <c r="H15" s="2" t="s">
        <v>134</v>
      </c>
    </row>
    <row r="16" spans="1:8" ht="21" customHeight="1">
      <c r="A16" s="2">
        <v>10</v>
      </c>
      <c r="B16" s="93" t="s">
        <v>300</v>
      </c>
      <c r="C16" s="93"/>
      <c r="D16" s="93" t="s">
        <v>232</v>
      </c>
      <c r="E16" s="93">
        <v>50</v>
      </c>
      <c r="F16" s="93">
        <v>2</v>
      </c>
      <c r="G16" s="83">
        <f t="shared" si="0"/>
        <v>100</v>
      </c>
      <c r="H16" s="2" t="s">
        <v>134</v>
      </c>
    </row>
    <row r="17" spans="1:8" ht="21" customHeight="1">
      <c r="A17" s="2">
        <v>11</v>
      </c>
      <c r="B17" s="93" t="s">
        <v>244</v>
      </c>
      <c r="C17" s="93" t="s">
        <v>325</v>
      </c>
      <c r="D17" s="93" t="s">
        <v>246</v>
      </c>
      <c r="E17" s="93">
        <v>30</v>
      </c>
      <c r="F17" s="93">
        <v>5</v>
      </c>
      <c r="G17" s="83">
        <f t="shared" si="0"/>
        <v>150</v>
      </c>
      <c r="H17" s="2" t="s">
        <v>134</v>
      </c>
    </row>
    <row r="18" spans="1:8" ht="21" customHeight="1">
      <c r="A18" s="2">
        <v>12</v>
      </c>
      <c r="B18" s="98" t="s">
        <v>226</v>
      </c>
      <c r="C18" s="98" t="s">
        <v>227</v>
      </c>
      <c r="D18" s="98" t="s">
        <v>108</v>
      </c>
      <c r="E18" s="98">
        <v>10</v>
      </c>
      <c r="F18" s="98">
        <v>5</v>
      </c>
      <c r="G18" s="83">
        <f t="shared" si="0"/>
        <v>50</v>
      </c>
      <c r="H18" s="2" t="s">
        <v>134</v>
      </c>
    </row>
    <row r="19" spans="1:8" ht="21" customHeight="1">
      <c r="A19" s="2">
        <v>13</v>
      </c>
      <c r="B19" s="98" t="s">
        <v>226</v>
      </c>
      <c r="C19" s="98" t="s">
        <v>228</v>
      </c>
      <c r="D19" s="98" t="s">
        <v>108</v>
      </c>
      <c r="E19" s="98">
        <v>10</v>
      </c>
      <c r="F19" s="98">
        <v>5</v>
      </c>
      <c r="G19" s="83">
        <f t="shared" si="0"/>
        <v>50</v>
      </c>
      <c r="H19" s="2" t="s">
        <v>134</v>
      </c>
    </row>
    <row r="20" spans="1:8" ht="21" customHeight="1">
      <c r="A20" s="181" t="s">
        <v>173</v>
      </c>
      <c r="B20" s="181"/>
      <c r="C20" s="182"/>
      <c r="D20" s="182"/>
      <c r="E20" s="182"/>
      <c r="F20" s="182"/>
      <c r="G20" s="18">
        <f>SUM(G7:G19)</f>
        <v>2196</v>
      </c>
      <c r="H20" s="19"/>
    </row>
    <row r="21" spans="1:8" s="7" customFormat="1" ht="12" customHeight="1">
      <c r="A21" s="180" t="s">
        <v>174</v>
      </c>
      <c r="B21" s="180"/>
      <c r="C21" s="180"/>
      <c r="D21" s="180"/>
      <c r="E21" s="180"/>
      <c r="F21" s="180"/>
      <c r="G21" s="180"/>
      <c r="H21" s="180"/>
    </row>
    <row r="22" spans="1:8" s="7" customFormat="1" ht="12" customHeight="1">
      <c r="A22" s="180" t="s">
        <v>175</v>
      </c>
      <c r="B22" s="180"/>
      <c r="C22" s="180"/>
      <c r="D22" s="180"/>
      <c r="E22" s="180"/>
      <c r="F22" s="180"/>
      <c r="G22" s="180"/>
      <c r="H22" s="180"/>
    </row>
    <row r="23" spans="1:8" s="7" customFormat="1" ht="15" customHeight="1">
      <c r="A23" s="180" t="s">
        <v>176</v>
      </c>
      <c r="B23" s="180"/>
      <c r="C23" s="4"/>
      <c r="D23" s="180" t="s">
        <v>177</v>
      </c>
      <c r="E23" s="180"/>
      <c r="F23" s="180"/>
      <c r="G23" s="180"/>
      <c r="H23" s="180"/>
    </row>
    <row r="24" spans="1:8" s="7" customFormat="1" ht="15" customHeight="1">
      <c r="A24" s="180" t="s">
        <v>178</v>
      </c>
      <c r="B24" s="180"/>
      <c r="C24" s="4"/>
      <c r="D24" s="180" t="s">
        <v>178</v>
      </c>
      <c r="E24" s="180"/>
      <c r="F24" s="180"/>
      <c r="G24" s="180"/>
      <c r="H24" s="180"/>
    </row>
    <row r="25" spans="1:8" s="7" customFormat="1" ht="15" customHeight="1">
      <c r="A25" s="180" t="s">
        <v>179</v>
      </c>
      <c r="B25" s="180"/>
      <c r="C25" s="4"/>
      <c r="D25" s="180" t="s">
        <v>179</v>
      </c>
      <c r="E25" s="180"/>
      <c r="F25" s="180"/>
      <c r="G25" s="180"/>
      <c r="H25" s="180"/>
    </row>
  </sheetData>
  <mergeCells count="19">
    <mergeCell ref="A25:B25"/>
    <mergeCell ref="D25:H25"/>
    <mergeCell ref="A21:H21"/>
    <mergeCell ref="A22:H22"/>
    <mergeCell ref="A23:B23"/>
    <mergeCell ref="D23:H23"/>
    <mergeCell ref="A24:B24"/>
    <mergeCell ref="D24:H24"/>
    <mergeCell ref="A5:B5"/>
    <mergeCell ref="C5:F5"/>
    <mergeCell ref="G5:H5"/>
    <mergeCell ref="A20:B20"/>
    <mergeCell ref="C20:F20"/>
    <mergeCell ref="A1:H1"/>
    <mergeCell ref="A2:H2"/>
    <mergeCell ref="A3:B3"/>
    <mergeCell ref="C3:F3"/>
    <mergeCell ref="A4:B4"/>
    <mergeCell ref="C4:F4"/>
  </mergeCells>
  <phoneticPr fontId="38" type="noConversion"/>
  <pageMargins left="0.7" right="0.7" top="0.75" bottom="0.75" header="0.3" footer="0.3"/>
  <pageSetup paperSize="9" scale="93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按教研室汇总</vt:lpstr>
      <vt:lpstr>按年级汇总</vt:lpstr>
      <vt:lpstr>23数控加工中技</vt:lpstr>
      <vt:lpstr>23机电中技</vt:lpstr>
      <vt:lpstr>23数控编程高技</vt:lpstr>
      <vt:lpstr>23智能制造高技</vt:lpstr>
      <vt:lpstr>23汽修中技</vt:lpstr>
      <vt:lpstr>23新能源高技1</vt:lpstr>
      <vt:lpstr>23新能源高技 2</vt:lpstr>
      <vt:lpstr>23汽修青苗</vt:lpstr>
      <vt:lpstr>23城轨1</vt:lpstr>
      <vt:lpstr>23城轨2</vt:lpstr>
      <vt:lpstr>23多轴加工 </vt:lpstr>
      <vt:lpstr>23机电高技</vt:lpstr>
      <vt:lpstr>23机电技师青苗</vt:lpstr>
      <vt:lpstr>22多轴数控加工</vt:lpstr>
      <vt:lpstr>22模具设计青苗</vt:lpstr>
      <vt:lpstr>22数控编程高技</vt:lpstr>
      <vt:lpstr>20高数编</vt:lpstr>
      <vt:lpstr>21数控加工青苗</vt:lpstr>
      <vt:lpstr>20技师数控青苗</vt:lpstr>
      <vt:lpstr>21数控编程高技</vt:lpstr>
      <vt:lpstr>21中奥多轴</vt:lpstr>
      <vt:lpstr>22数控加工中技</vt:lpstr>
      <vt:lpstr>19中德</vt:lpstr>
      <vt:lpstr>20高工美</vt:lpstr>
      <vt:lpstr>20技师模具青苗</vt:lpstr>
      <vt:lpstr>20中奥多轴</vt:lpstr>
      <vt:lpstr>21数控加工中技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cp:lastPrinted>2024-01-15T14:01:00Z</cp:lastPrinted>
  <dcterms:created xsi:type="dcterms:W3CDTF">2024-01-15T13:17:00Z</dcterms:created>
  <dcterms:modified xsi:type="dcterms:W3CDTF">2024-01-28T04:47:14Z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76F569AFD1316A50C402B265491D962D_42</vt:lpwstr>
  </property>
  <property fmtid="{D5CDD505-2E9C-101B-9397-08002B2CF9AE}" pid="3" name="KSOProductBuildVer">
    <vt:lpwstr>2052-6.5.0.8619</vt:lpwstr>
  </property>
</Properties>
</file>